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defaultThemeVersion="124226"/>
  <xr:revisionPtr revIDLastSave="0" documentId="8_{490C33C5-2BA0-45C3-AA99-93E79F1F1614}" xr6:coauthVersionLast="47" xr6:coauthVersionMax="47" xr10:uidLastSave="{00000000-0000-0000-0000-000000000000}"/>
  <bookViews>
    <workbookView xWindow="-110" yWindow="-110" windowWidth="19420" windowHeight="10300" xr2:uid="{A4030F04-C308-4845-B91F-3E440CEE120E}"/>
  </bookViews>
  <sheets>
    <sheet name="Cover" sheetId="1" r:id="rId1"/>
    <sheet name="Title Page" sheetId="3" r:id="rId2"/>
    <sheet name="Schedule A" sheetId="4" r:id="rId3"/>
    <sheet name="Schedule B" sheetId="5" r:id="rId4"/>
    <sheet name="Schedule C" sheetId="6" r:id="rId5"/>
    <sheet name="Instructions" sheetId="7" r:id="rId6"/>
  </sheets>
  <definedNames>
    <definedName name="_xlnm._FilterDatabase" localSheetId="5" hidden="1">Instructions!$D$1:$D$25</definedName>
    <definedName name="_xlnm._FilterDatabase" localSheetId="3" hidden="1">'Schedule B'!$A$1:$A$55</definedName>
    <definedName name="_GoBack" localSheetId="4">'Schedule C'!$A$31</definedName>
    <definedName name="C_">Instructions!$A$23</definedName>
    <definedName name="C_Prop_tax">Instructions!$A$24</definedName>
    <definedName name="C_PropertyTax">Instructions!$A$24</definedName>
    <definedName name="GenRequ1">Instructions!$C$2</definedName>
    <definedName name="GenRequ2">Instructions!$C$3</definedName>
    <definedName name="GenRequGridlines">Instructions!#REF!</definedName>
    <definedName name="GenRequProtect">Instructions!#REF!</definedName>
    <definedName name="Include_restricted_amounts_on_deposit_with_the_ASRS_for_the_Contribution_Prepayment_Program_to_fund_furture_retirement_contribution_payments." localSheetId="3">Instructions!$C$20</definedName>
    <definedName name="Include_restricted_reserves_from_federal_or_State_grants_or_scholarship_reserves_restricted_by_external_third_parties.">Instructions!$C$19</definedName>
    <definedName name="InstructionsInstructions">Instructions!$C$5</definedName>
    <definedName name="_xlnm.Print_Area" localSheetId="0">Cover!$A$1:$H$19</definedName>
    <definedName name="_xlnm.Print_Area" localSheetId="1">'Title Page'!$A$1:$J$4</definedName>
    <definedName name="Prop_tax">Instructions!$A$23</definedName>
    <definedName name="SchAAmountsPerc">Instructions!$C$4</definedName>
    <definedName name="SchABalances">Instructions!$C$11</definedName>
    <definedName name="SchAComp">Instructions!$C$8</definedName>
    <definedName name="SchAFTSE">Instructions!$C$7</definedName>
    <definedName name="SchATax">Instructions!$C$9</definedName>
    <definedName name="SchATitle">Instructions!$C$6</definedName>
    <definedName name="SchBASRS">Instructions!$C$20</definedName>
    <definedName name="SchBBalances">Instructions!$C$11</definedName>
    <definedName name="SchBDebt">Instructions!$C$18</definedName>
    <definedName name="SchBFutureCap">Instructions!$C$17</definedName>
    <definedName name="SchBGrant">Instructions!$C$19</definedName>
    <definedName name="SchBReserves">Instructions!$C$15</definedName>
    <definedName name="SchBStability">Instructions!$C$16</definedName>
    <definedName name="SchBTitle">Instructions!$C$10</definedName>
    <definedName name="SchBTransfers">Instructions!$C$14</definedName>
    <definedName name="SchCOtherOutflows">Instructions!$C$23</definedName>
    <definedName name="SchCTitle">Instructions!$C$21</definedName>
    <definedName name="SchCTotalResour">Instructions!$C$22</definedName>
    <definedName name="StateAppropriation">Instructions!$C$13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Q12" i="5" l="1"/>
  <c r="Q11" i="5"/>
  <c r="Q27" i="5"/>
  <c r="U27" i="5" s="1"/>
  <c r="Q26" i="5"/>
  <c r="U26" i="5" s="1"/>
  <c r="Q28" i="5" l="1"/>
  <c r="U28" i="5" s="1"/>
  <c r="Q36" i="5" l="1"/>
  <c r="U36" i="5" s="1"/>
  <c r="M42" i="4" l="1"/>
  <c r="O42" i="4" s="1"/>
  <c r="M36" i="4"/>
  <c r="O36" i="4" s="1"/>
  <c r="M29" i="4"/>
  <c r="M35" i="4"/>
  <c r="Q27" i="6"/>
  <c r="U27" i="6" s="1"/>
  <c r="B48" i="4" l="1"/>
  <c r="G38" i="4"/>
  <c r="J21" i="4" l="1"/>
  <c r="J20" i="4"/>
  <c r="B46" i="4" l="1"/>
  <c r="M8" i="4"/>
  <c r="M7" i="4"/>
  <c r="A3" i="6"/>
  <c r="A3" i="5"/>
  <c r="A3" i="4"/>
  <c r="A1" i="6"/>
  <c r="A1" i="5"/>
  <c r="A1" i="4"/>
  <c r="A2" i="3"/>
  <c r="Q51" i="5" l="1"/>
  <c r="U51" i="5" s="1"/>
  <c r="Q52" i="5"/>
  <c r="U52" i="5" s="1"/>
  <c r="J38" i="4" l="1"/>
  <c r="J17" i="4"/>
  <c r="E13" i="5" l="1"/>
  <c r="Q47" i="5"/>
  <c r="Q48" i="5"/>
  <c r="U48" i="5" s="1"/>
  <c r="Q50" i="5"/>
  <c r="U50" i="5" s="1"/>
  <c r="Q49" i="5"/>
  <c r="U49" i="5" s="1"/>
  <c r="U47" i="5" l="1"/>
  <c r="Q43" i="5"/>
  <c r="U43" i="5" s="1"/>
  <c r="Q42" i="5"/>
  <c r="U42" i="5" s="1"/>
  <c r="J44" i="4"/>
  <c r="G44" i="4"/>
  <c r="J30" i="4"/>
  <c r="G30" i="4"/>
  <c r="O35" i="4" l="1"/>
  <c r="O29" i="4"/>
  <c r="M44" i="4" l="1"/>
  <c r="O44" i="4" s="1"/>
  <c r="M43" i="4"/>
  <c r="O43" i="4" s="1"/>
  <c r="M41" i="4"/>
  <c r="O41" i="4" s="1"/>
  <c r="M38" i="4"/>
  <c r="O38" i="4" s="1"/>
  <c r="M37" i="4"/>
  <c r="O37" i="4" s="1"/>
  <c r="M30" i="4"/>
  <c r="O30" i="4" s="1"/>
  <c r="M28" i="4"/>
  <c r="O28" i="4" s="1"/>
  <c r="M27" i="4"/>
  <c r="O27" i="4" s="1"/>
  <c r="M26" i="4"/>
  <c r="O26" i="4" s="1"/>
  <c r="T13" i="5"/>
  <c r="T39" i="5"/>
  <c r="T44" i="5"/>
  <c r="Q44" i="5"/>
  <c r="O44" i="5"/>
  <c r="M44" i="5"/>
  <c r="K44" i="5"/>
  <c r="I44" i="5"/>
  <c r="G44" i="5"/>
  <c r="E44" i="5"/>
  <c r="G13" i="5"/>
  <c r="I13" i="5"/>
  <c r="K13" i="5"/>
  <c r="M13" i="5"/>
  <c r="O13" i="5"/>
  <c r="E39" i="5"/>
  <c r="G39" i="5"/>
  <c r="I39" i="5"/>
  <c r="K39" i="5"/>
  <c r="M39" i="5"/>
  <c r="O39" i="5"/>
  <c r="Q38" i="5"/>
  <c r="U38" i="5" s="1"/>
  <c r="Q37" i="5"/>
  <c r="U37" i="5" s="1"/>
  <c r="Q35" i="5"/>
  <c r="U35" i="5" s="1"/>
  <c r="Q34" i="5"/>
  <c r="U34" i="5" s="1"/>
  <c r="Q33" i="5"/>
  <c r="U33" i="5" s="1"/>
  <c r="Q32" i="5"/>
  <c r="U32" i="5" s="1"/>
  <c r="Q31" i="5"/>
  <c r="U31" i="5" s="1"/>
  <c r="Q30" i="5"/>
  <c r="U30" i="5" s="1"/>
  <c r="Q25" i="5"/>
  <c r="U25" i="5" s="1"/>
  <c r="Q24" i="5"/>
  <c r="U24" i="5" s="1"/>
  <c r="Q23" i="5"/>
  <c r="U23" i="5" s="1"/>
  <c r="Q21" i="5"/>
  <c r="U21" i="5" s="1"/>
  <c r="Q20" i="5"/>
  <c r="U20" i="5" s="1"/>
  <c r="Q19" i="5"/>
  <c r="U19" i="5" s="1"/>
  <c r="Q18" i="5"/>
  <c r="U18" i="5" s="1"/>
  <c r="Q17" i="5"/>
  <c r="U17" i="5" s="1"/>
  <c r="U12" i="5"/>
  <c r="Q28" i="6"/>
  <c r="U28" i="6" s="1"/>
  <c r="Q26" i="6"/>
  <c r="U26" i="6" s="1"/>
  <c r="Q25" i="6"/>
  <c r="U25" i="6" s="1"/>
  <c r="Q24" i="6"/>
  <c r="U24" i="6" s="1"/>
  <c r="Q23" i="6"/>
  <c r="U23" i="6" s="1"/>
  <c r="Q22" i="6"/>
  <c r="U22" i="6" s="1"/>
  <c r="Q21" i="6"/>
  <c r="U21" i="6" s="1"/>
  <c r="Q20" i="6"/>
  <c r="U20" i="6" s="1"/>
  <c r="Q19" i="6"/>
  <c r="U19" i="6" s="1"/>
  <c r="Q18" i="6"/>
  <c r="U18" i="6" s="1"/>
  <c r="Q17" i="6"/>
  <c r="U17" i="6" s="1"/>
  <c r="Q16" i="6"/>
  <c r="U16" i="6" s="1"/>
  <c r="Q15" i="6"/>
  <c r="U15" i="6" s="1"/>
  <c r="J10" i="4"/>
  <c r="G10" i="4"/>
  <c r="E53" i="5" l="1"/>
  <c r="T53" i="5"/>
  <c r="T12" i="6" s="1"/>
  <c r="G53" i="5"/>
  <c r="I53" i="5"/>
  <c r="K53" i="5"/>
  <c r="M53" i="5"/>
  <c r="O53" i="5"/>
  <c r="U44" i="5"/>
  <c r="Q13" i="5"/>
  <c r="U11" i="5"/>
  <c r="Q39" i="5"/>
  <c r="S10" i="6"/>
  <c r="P10" i="6"/>
  <c r="N10" i="6"/>
  <c r="L10" i="6"/>
  <c r="J10" i="6"/>
  <c r="H10" i="6"/>
  <c r="F10" i="6"/>
  <c r="D10" i="6"/>
  <c r="O29" i="6"/>
  <c r="U13" i="5" l="1"/>
  <c r="Q53" i="5"/>
  <c r="U53" i="5" s="1"/>
  <c r="Q12" i="6"/>
  <c r="U12" i="6" s="1"/>
  <c r="U39" i="5"/>
  <c r="E29" i="6"/>
  <c r="G14" i="4" s="1"/>
  <c r="G20" i="4" s="1"/>
  <c r="M20" i="4" s="1"/>
  <c r="O20" i="4" s="1"/>
  <c r="G29" i="6"/>
  <c r="I29" i="6"/>
  <c r="K29" i="6"/>
  <c r="G15" i="4" s="1"/>
  <c r="G21" i="4" s="1"/>
  <c r="M21" i="4" s="1"/>
  <c r="O21" i="4" s="1"/>
  <c r="M29" i="6"/>
  <c r="Q29" i="6"/>
  <c r="T29" i="6"/>
  <c r="N9" i="5"/>
  <c r="M14" i="4" l="1"/>
  <c r="G16" i="4"/>
  <c r="G17" i="4" s="1"/>
  <c r="U29" i="6"/>
  <c r="M15" i="4"/>
  <c r="O15" i="4" s="1"/>
  <c r="S9" i="5"/>
  <c r="M16" i="4" l="1"/>
  <c r="O16" i="4" s="1"/>
  <c r="M17" i="4"/>
  <c r="O17" i="4" s="1"/>
  <c r="O14" i="4"/>
  <c r="P9" i="5"/>
  <c r="L9" i="5"/>
  <c r="J9" i="5"/>
  <c r="H9" i="5"/>
  <c r="F9" i="5"/>
  <c r="D9" i="5"/>
  <c r="A2" i="6" l="1"/>
  <c r="A2" i="5" l="1"/>
  <c r="A2" i="4"/>
  <c r="A3" i="3" l="1"/>
</calcChain>
</file>

<file path=xl/sharedStrings.xml><?xml version="1.0" encoding="utf-8"?>
<sst xmlns="http://schemas.openxmlformats.org/spreadsheetml/2006/main" count="337" uniqueCount="173">
  <si>
    <t>Before using the enclosed schedules, please complete the following:</t>
  </si>
  <si>
    <t xml:space="preserve">Completing the steps below will populate the heading for each of the attached schedules.  </t>
  </si>
  <si>
    <t xml:space="preserve">1. </t>
  </si>
  <si>
    <t>Select the county of the community college district</t>
  </si>
  <si>
    <t>select</t>
  </si>
  <si>
    <t>2.</t>
  </si>
  <si>
    <t>Optional—Select the name of the community college</t>
  </si>
  <si>
    <t>3.</t>
  </si>
  <si>
    <t>Select the budget year</t>
  </si>
  <si>
    <t xml:space="preserve">Community college districts must prepare and publish annual budgets as prescribed by Arizona Revised Statutes (A.R.S.) §15-1461. The official budget forms on Schedules A through C include the information statute requires. </t>
  </si>
  <si>
    <t>The following official budget forms are included in this Microsoft Excel file:
Title Page
Schedule A—Summary of budget data
Schedule B—Resources 
Schedule C—Expenditures and other outflows
Instructions</t>
  </si>
  <si>
    <t>General instructions:</t>
  </si>
  <si>
    <t xml:space="preserve">Linked instructions for completing the schedules are included on the Instructions tab. Links to the related instructions and specific line numbers or section titles have been included throughout the schedules (highlighted in light blue) to allow users to access the specific line instructions directly without the need to scroll through other instructions. An Instructions button is provided at the top of each schedule unless no additional instructions are needed to complete that sheet. This button links to the first instruction for that schedule, and users may scroll down to view all instructions for the schedule. To return to the related schedule after reviewing the instructions, simply click on the schedule's tab at the bottom of the Excel screen or press the Alt and back arrow keys. The schedules have been set to print without “objects” so that the instructions buttons do not print. The light-blue highlighting will print, and users may remove the highlights before printing if needed. </t>
  </si>
  <si>
    <t>Protection/unprotection of file:</t>
  </si>
  <si>
    <t xml:space="preserve">Each spreadsheet within the file has been protected to prevent accidental deletion of formulas. When the sheet is protected, you can move from one cell to the next using the Tab key. A password was not assigned so the sheets may be unprotected to make minor formatting changes such as row height, column width, and font size. To unprotect an individual spreadsheet, select Protect/Unprotect Sheet from the menu. </t>
  </si>
  <si>
    <t>If you need to add lines to Schedules A through C, remember to check all formulas in the subtotals and totals to ensure that additional lines added are included, and make changes accordingly. Once changes have been made, the sheet should be reprotected by reversing the above process. Reprotecting the sheets will help ensure that formulas are not accidentally altered or deleted.</t>
  </si>
  <si>
    <t>If you have any questions, please contact the Accountability Services Division at asd@azauditor.gov or (602) 977-2796.</t>
  </si>
  <si>
    <t>Official Budget Forms</t>
  </si>
  <si>
    <t>Summary of budget data</t>
  </si>
  <si>
    <t>Increase/Decrease</t>
  </si>
  <si>
    <t>Budget</t>
  </si>
  <si>
    <t>Amount</t>
  </si>
  <si>
    <t>%</t>
  </si>
  <si>
    <t>I.</t>
  </si>
  <si>
    <t>Current General and Plant Funds</t>
  </si>
  <si>
    <t>A.</t>
  </si>
  <si>
    <t>Expenditures:</t>
  </si>
  <si>
    <t>Current General Fund</t>
  </si>
  <si>
    <t>$</t>
  </si>
  <si>
    <t>Unexpended Plant Fund</t>
  </si>
  <si>
    <t>Retirement of indebtedness Plant Fund</t>
  </si>
  <si>
    <t>Total</t>
  </si>
  <si>
    <t>B.</t>
  </si>
  <si>
    <t>Expenditures per Full-time student equivalent (FTSE):</t>
  </si>
  <si>
    <t>/FTSE</t>
  </si>
  <si>
    <t>Projected FTSE count</t>
  </si>
  <si>
    <t>II.</t>
  </si>
  <si>
    <t>Total all funds estimated personnel compensation</t>
  </si>
  <si>
    <t>Employee salaries and hourly costs</t>
  </si>
  <si>
    <t>Retirement costs</t>
  </si>
  <si>
    <t>Healthcare costs</t>
  </si>
  <si>
    <t>Other benefit costs</t>
  </si>
  <si>
    <t>III.</t>
  </si>
  <si>
    <t>Summary of primary and secondary property tax levies and rates</t>
  </si>
  <si>
    <t xml:space="preserve">A. </t>
  </si>
  <si>
    <t>Amount levied:</t>
  </si>
  <si>
    <t>Primary tax levy</t>
  </si>
  <si>
    <t>Property tax judgment</t>
  </si>
  <si>
    <t>Secondary tax levy</t>
  </si>
  <si>
    <t>Total levy</t>
  </si>
  <si>
    <t>Rates per $100 net assessed valuation:</t>
  </si>
  <si>
    <t>Primary tax rate</t>
  </si>
  <si>
    <t>Secondary tax rate</t>
  </si>
  <si>
    <t>Total rate</t>
  </si>
  <si>
    <t>IV.</t>
  </si>
  <si>
    <t>V.</t>
  </si>
  <si>
    <t>Resources</t>
  </si>
  <si>
    <t>Current funds</t>
  </si>
  <si>
    <t>Plant Fund</t>
  </si>
  <si>
    <t>General</t>
  </si>
  <si>
    <t>Restricted</t>
  </si>
  <si>
    <t>Auxiliary</t>
  </si>
  <si>
    <t>Unexpended</t>
  </si>
  <si>
    <t>Retirement of</t>
  </si>
  <si>
    <t>Other</t>
  </si>
  <si>
    <t xml:space="preserve">Total </t>
  </si>
  <si>
    <t>Fund</t>
  </si>
  <si>
    <t>indebtedness</t>
  </si>
  <si>
    <t>funds</t>
  </si>
  <si>
    <t>all funds</t>
  </si>
  <si>
    <t>Increase/</t>
  </si>
  <si>
    <t>Decrease</t>
  </si>
  <si>
    <t>Beginning balances/(deficits)—July 1*</t>
  </si>
  <si>
    <t>Unrestricted</t>
  </si>
  <si>
    <t>Total beginning balances</t>
  </si>
  <si>
    <t>Revenues and other inflows</t>
  </si>
  <si>
    <t>Student tuition and fees</t>
  </si>
  <si>
    <t>General tuition</t>
  </si>
  <si>
    <t>Out-of-district tuition</t>
  </si>
  <si>
    <t>Out-of-State tuition</t>
  </si>
  <si>
    <t>Student fees</t>
  </si>
  <si>
    <t>Tuition and fee remissions or waivers</t>
  </si>
  <si>
    <t>State appropriations</t>
  </si>
  <si>
    <t>Maintenance support</t>
  </si>
  <si>
    <t>Equalization aid</t>
  </si>
  <si>
    <t>STEM Workforce</t>
  </si>
  <si>
    <t>Rural Community College Aid</t>
  </si>
  <si>
    <t>Property taxes</t>
  </si>
  <si>
    <t>Gifts, grants, and contracts</t>
  </si>
  <si>
    <t>Sales and services</t>
  </si>
  <si>
    <t>Investment income</t>
  </si>
  <si>
    <t>State shared sales tax (Prop 301)</t>
  </si>
  <si>
    <t>Smart and Safe Arizona Act (Prop 207)</t>
  </si>
  <si>
    <t>Other revenues</t>
  </si>
  <si>
    <t>Proceeds from sale of bonds</t>
  </si>
  <si>
    <t>Total Revenues and Other Inflows</t>
  </si>
  <si>
    <t>Transfers</t>
  </si>
  <si>
    <t>Transfers in</t>
  </si>
  <si>
    <t>(Transfers out)</t>
  </si>
  <si>
    <t>Total transfers</t>
  </si>
  <si>
    <t>Reduction for amounts reserved for future budget year expenses:</t>
  </si>
  <si>
    <t xml:space="preserve">   Maintained for future financial stability</t>
  </si>
  <si>
    <t xml:space="preserve">   Maintained for future capital acquisitions/projects</t>
  </si>
  <si>
    <t xml:space="preserve">   Maintained for future debt retirement</t>
  </si>
  <si>
    <t xml:space="preserve">   Maintained for grants or scholarships</t>
  </si>
  <si>
    <t>Total resources available for the budget year</t>
  </si>
  <si>
    <t>Expenditures and other outflows</t>
  </si>
  <si>
    <t>Total resources available for the budget year (from Schedule B)</t>
  </si>
  <si>
    <t>Instruction</t>
  </si>
  <si>
    <t>Public service</t>
  </si>
  <si>
    <t>Academic support</t>
  </si>
  <si>
    <t>Student services</t>
  </si>
  <si>
    <t>Institutional support (Administration)</t>
  </si>
  <si>
    <t>Operation and maintenance of plant</t>
  </si>
  <si>
    <t>Scholarships</t>
  </si>
  <si>
    <t>Auxiliary enterprises</t>
  </si>
  <si>
    <t>Capital assets</t>
  </si>
  <si>
    <t>Debt service—general obligation bonds</t>
  </si>
  <si>
    <t>Debt service—other long term debt</t>
  </si>
  <si>
    <t>Other expenditures</t>
  </si>
  <si>
    <t xml:space="preserve">Property tax judgments </t>
  </si>
  <si>
    <t>Contingency</t>
  </si>
  <si>
    <t>Total expenditures and other outflows</t>
  </si>
  <si>
    <t>Schedule</t>
  </si>
  <si>
    <t>Reference</t>
  </si>
  <si>
    <t>Instructions</t>
  </si>
  <si>
    <t>References</t>
  </si>
  <si>
    <t>General requirements</t>
  </si>
  <si>
    <t>Arizona Revised Statutes (A.R.S.) §15-1461 requires community college districts to prepare and publish annual budgets on forms the Arizona Auditor General developed.</t>
  </si>
  <si>
    <t>A.R.S. §15-1461</t>
  </si>
  <si>
    <t>Obtain amounts recorded in the current year budget columns from the district’s adopted budget for the current year and record estimated amounts for the budget year in the budget year columns.</t>
  </si>
  <si>
    <t>Formulas automatically calculate the amount and percentage increase or decrease from the current year budget to the budget year budget as well as subtotals and totals.</t>
  </si>
  <si>
    <t>Cover</t>
  </si>
  <si>
    <t>Select the community college district name and fiscal year data on the cover sheet from the drop-down field, as indicated. This information will be automatically transferred to the budget forms.</t>
  </si>
  <si>
    <t>A</t>
  </si>
  <si>
    <t>Schedule A is a summary of budget data that should be completed after Schedules B and C have been completed. The appropriate information from Schedules B and C will automatically populate Schedule A. After entering all amounts on Schedules B and C, use the Tab key to enter amounts in the remaining cells on Schedule A.</t>
  </si>
  <si>
    <t>Expenditures per 
full-time student equivalent</t>
  </si>
  <si>
    <t>The expenditures per full‑time student equivalent (FTSE) will automatically calculate once amounts are entered in Part I.A and the total FTSE projection for the year is entered in Part I.B.</t>
  </si>
  <si>
    <t>Part II</t>
  </si>
  <si>
    <t xml:space="preserve">Part II reports the total estimated personnel compensation in accordance with A.R.S. §15-1461. Enter amounts separately as employee salaries and hourly costs, retirement costs, healthcare costs, and other benefit costs. </t>
  </si>
  <si>
    <t>Part III - B.</t>
  </si>
  <si>
    <t xml:space="preserve">Record the primary and secondary tax rates per $100 net assessed valuation. The primary tax rate should be the total rate including amounts for equipment transferred to the Unexpended Plant Fund. </t>
  </si>
  <si>
    <t>B</t>
  </si>
  <si>
    <r>
      <t xml:space="preserve">Schedule B reports the estimate of beginning balances </t>
    </r>
    <r>
      <rPr>
        <sz val="10"/>
        <rFont val="Arial"/>
        <family val="2"/>
      </rPr>
      <t>at July 1</t>
    </r>
    <r>
      <rPr>
        <sz val="10"/>
        <color theme="1"/>
        <rFont val="Arial"/>
        <family val="2"/>
      </rPr>
      <t xml:space="preserve"> revenues and other inflows and transfers for all funds, and calculates total resources available for the budget year. </t>
    </r>
  </si>
  <si>
    <t>Beginning balances/(deficits) at July 1</t>
  </si>
  <si>
    <t>FAQ #1</t>
  </si>
  <si>
    <t>A.R.S. §15-1461(F)(13)</t>
  </si>
  <si>
    <t>Enter the amount of State appropriations. For any additional college specific State appropriation, include a description on the blank lines provided.</t>
  </si>
  <si>
    <t>Transfers out</t>
  </si>
  <si>
    <t xml:space="preserve">Enter “Transfers out” amounts as NEGATIVE (with a minus) numbers for accurate calculations. </t>
  </si>
  <si>
    <t>Reduction for amounts reserved for future budget year expenditures:</t>
  </si>
  <si>
    <t>If a college has or considers that certain accumulated resources maintained in net position will not be used to finance current budget year expenditures included on Schedule C, it should enter those amounts and their intended future purpose here. Before reserving amounts, ensure that the amounts will not be needed for current-year expenditures. For illustrative purposes, rows and descriptions for amounts maintained for future debt retirement, future capital projects, and financial stability have been included on Schedule B and explained below. Additional rows may be added for other specific reduction amount(s). 
For any added college specific reductions, include a description on the blank lines provided for the reduction amount(s) and enter amounts as a NEGATIVE (with a minus) numbers for the formulas to calculate correctly.
Colleges should budget expenditures for contingencies, such as unanticipated or emergency expenditures that may arise in the budget year on Schedule C.</t>
  </si>
  <si>
    <t>Maintained for future financial stability</t>
  </si>
  <si>
    <t>Include amounts set aside to manage cash flows in future budget years to cover things such as  revenue shortfalls, emergencies, and/or other unforeseen circumstances or to maintain cash for the purposes of showing stability to the accrediting bodies or similar entities.</t>
  </si>
  <si>
    <t>Maintained for future capital acquisitions/projects</t>
  </si>
  <si>
    <t xml:space="preserve">Include amounts set aside for the future purchase of land, buildings, building improvements, improvements other than buildings, equipment, or other acquisitions that are capitalized including software or library books.  Additionally, this category may include funds set aside for long-term planned maintenance projects or future replacement of equipment.  </t>
  </si>
  <si>
    <t>Maintained for future debt retirement</t>
  </si>
  <si>
    <t>Include amounts set aside for future debt service principal and interest payments on long-term debt.</t>
  </si>
  <si>
    <t>Maintained for grants or scholarships</t>
  </si>
  <si>
    <t>Include restricted reserves from federal or State grants or scholarship reserves restricted by external third parties.</t>
  </si>
  <si>
    <t>C</t>
  </si>
  <si>
    <t>Schedule C reports the estimate of expenditures and other outflows.</t>
  </si>
  <si>
    <t>Equals the total resources available for the budget year, calculated on Schedule B. The total resources available for expenditures should not be less than the total expenditures and other outflows.</t>
  </si>
  <si>
    <t>Estimate expenditures by function. Record the estimated amount of expenditures associated with tuition and fee remissions or waivers recorded on Schedule B as scholarships or as staff benefits within the appropriate functional expenditure category of the General Fund.</t>
  </si>
  <si>
    <t xml:space="preserve">Record the amount of any judgments expected to be paid in the budget year for an excessive property tax valuation judgment per A.R.S. §§42-16213 and 42-16214. </t>
  </si>
  <si>
    <t>A.R.S. §42-16213</t>
  </si>
  <si>
    <t>A.R.S. §42-16214</t>
  </si>
  <si>
    <t>Maintained for future retirement contributions</t>
  </si>
  <si>
    <t>Include restricted cash and investments held with ASRS or in an irrevocable 115 trust for future years' retirement contribution payments (e.g., the ASRS Contribution Prepayment Program). Do not include the following amounts: 
- Amounts held with ASRS or in an irrevocable 115 trust the college plans to amortize and apply to the budget year's required pension contribution payments. 
- Additional contributions the college plans to make in the budget year to an agent plan to reduce its pension liability (i.e., more than the required pension contribution payments).</t>
  </si>
  <si>
    <t xml:space="preserve">   Maintained for future retirement contributions</t>
  </si>
  <si>
    <t xml:space="preserve">When estimating beginning balances for budgeting (i.e., budgetary net position), colleges should review their accounting records and report all unencumbered cash, both restricted and unrestricted, including restricted cash and investments held with the Arizona State Retirement System (ASRS) or in a 115 trust for future pension contribution payments. Only include amounts estimated to be available at the beginning of the year and any receivables expected to be collected in the budget year. If the beginning balance is a deficit, enter a NEGATIVE amount. Negative amounts will show in parenthesis and red font.
Budgetary net position, which is different than financial statement  net position (see Budgeting FAQ #1) should not include nonspendable amounts other than any fund deficits as described above. Nonspendable amounts include prepaids, inventories, and capital assets, net of accumulated depreciation and related debt, or amounts legally or contractually required to be maintained intact and never spent (e.g., principal of a permanent fund).
If the college maintains amounts in its net position that it does not consider available to finance expenditures in the budget year, it must still include those amounts here and also identify those amounts and their intended purposes on the Reduction for amounts reserved for future budget year expenditures lines.
</t>
  </si>
  <si>
    <t>*These amounts exclude nonspendable amounts (e.g., prepaids, inventories, and capital assets) or amounts legally or contractually required to be maintained intact. See the Instructions tab, cell C11 for more information about the amounts that should and should not be included on this line.</t>
  </si>
  <si>
    <r>
      <t>The budget form has a drop-down field to select the budget year, and the instructions do not include specific dates as they are not issued annually. As used in these instructions, the term</t>
    </r>
    <r>
      <rPr>
        <b/>
        <sz val="11"/>
        <rFont val="Arial"/>
        <family val="2"/>
      </rPr>
      <t xml:space="preserve"> “current year”</t>
    </r>
    <r>
      <rPr>
        <sz val="11"/>
        <rFont val="Arial"/>
        <family val="2"/>
      </rPr>
      <t xml:space="preserve"> is the fiscal year in which the community college district is operating, and </t>
    </r>
    <r>
      <rPr>
        <b/>
        <sz val="11"/>
        <rFont val="Arial"/>
        <family val="2"/>
      </rPr>
      <t>“budget year”</t>
    </r>
    <r>
      <rPr>
        <sz val="11"/>
        <rFont val="Arial"/>
        <family val="2"/>
      </rPr>
      <t xml:space="preserve"> is the fiscal year for which the community college district is budgeting. Community college districts should use the budget schedules dated</t>
    </r>
    <r>
      <rPr>
        <b/>
        <sz val="11"/>
        <rFont val="Arial"/>
        <family val="2"/>
      </rPr>
      <t xml:space="preserve"> </t>
    </r>
    <r>
      <rPr>
        <sz val="11"/>
        <rFont val="Arial"/>
        <family val="2"/>
      </rPr>
      <t>6/23 for fiscal year 2024 and thereafter. As changes become necessary, we will post new forms on our website and notify community college districts of the changes by email.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</si>
</sst>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General;[Red]\-General"/>
    <numFmt numFmtId="165" formatCode="\(0E+00\);\(\-0E+00\)"/>
    <numFmt numFmtId="166" formatCode="0.0%"/>
    <numFmt numFmtId="167" formatCode="#,##0.0000_);\(#,##0.0000\)"/>
    <numFmt numFmtId="168" formatCode="0_);[Red]\(0\)"/>
  </numFmts>
  <fonts count="26">
    <font>
      <sz val="11"/>
      <color theme="1"/>
      <name val="Calibri"/>
      <family val="2"/>
      <scheme val="minor"/>
    </font>
    <font>
      <sz val="11"/>
      <color theme="1"/>
      <name val="Calibri"/>
      <family val="2"/>
      <scheme val="minor"/>
    </font>
    <font>
      <sz val="12"/>
      <name val="Arial MT"/>
    </font>
    <font>
      <sz val="10"/>
      <name val="Arial"/>
      <family val="2"/>
    </font>
    <font>
      <sz val="12"/>
      <name val="Arial"/>
      <family val="2"/>
    </font>
    <font>
      <u/>
      <sz val="11"/>
      <color theme="10"/>
      <name val="Calibri"/>
      <family val="2"/>
      <scheme val="minor"/>
    </font>
    <font>
      <sz val="8"/>
      <color theme="1"/>
      <name val="Arial"/>
      <family val="2"/>
    </font>
    <font>
      <sz val="11"/>
      <color theme="1"/>
      <name val="Arial"/>
      <family val="2"/>
    </font>
    <font>
      <b/>
      <sz val="12"/>
      <color theme="1"/>
      <name val="Arial"/>
      <family val="2"/>
    </font>
    <font>
      <sz val="12"/>
      <color theme="1"/>
      <name val="Arial"/>
      <family val="2"/>
    </font>
    <font>
      <b/>
      <sz val="12"/>
      <color rgb="FF0000FF"/>
      <name val="Arial"/>
      <family val="2"/>
    </font>
    <font>
      <sz val="10"/>
      <color theme="1"/>
      <name val="Arial"/>
      <family val="2"/>
    </font>
    <font>
      <b/>
      <sz val="10"/>
      <name val="Arial"/>
      <family val="2"/>
    </font>
    <font>
      <b/>
      <sz val="11"/>
      <color theme="1"/>
      <name val="Arial"/>
      <family val="2"/>
    </font>
    <font>
      <b/>
      <sz val="11"/>
      <color rgb="FF0000FF"/>
      <name val="Arial"/>
      <family val="2"/>
    </font>
    <font>
      <b/>
      <sz val="12"/>
      <color rgb="FF0070C0"/>
      <name val="Arial"/>
      <family val="2"/>
    </font>
    <font>
      <b/>
      <sz val="11"/>
      <name val="Arial"/>
      <family val="2"/>
    </font>
    <font>
      <b/>
      <sz val="11"/>
      <color theme="10"/>
      <name val="Arial"/>
      <family val="2"/>
    </font>
    <font>
      <sz val="11"/>
      <color theme="10"/>
      <name val="Arial"/>
      <family val="2"/>
    </font>
    <font>
      <sz val="11"/>
      <color rgb="FF0000FF"/>
      <name val="Arial"/>
      <family val="2"/>
    </font>
    <font>
      <u/>
      <sz val="10"/>
      <color theme="10"/>
      <name val="Arial"/>
      <family val="2"/>
    </font>
    <font>
      <sz val="11"/>
      <name val="Arial"/>
      <family val="2"/>
    </font>
    <font>
      <u/>
      <sz val="11"/>
      <color theme="1"/>
      <name val="Arial"/>
      <family val="2"/>
    </font>
    <font>
      <sz val="10"/>
      <color rgb="FFFF0000"/>
      <name val="Arial"/>
      <family val="2"/>
    </font>
    <font>
      <sz val="11"/>
      <color rgb="FFFF0000"/>
      <name val="Arial"/>
      <family val="2"/>
    </font>
    <font>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rgb="FFCCFFFF"/>
        <bgColor indexed="64"/>
      </patternFill>
    </fill>
  </fills>
  <borders count="22">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8">
    <xf numFmtId="0" fontId="0" fillId="0" borderId="0"/>
    <xf numFmtId="9" fontId="1" fillId="0" borderId="0" applyFont="0" applyFill="0" applyBorder="0" applyAlignment="0" applyProtection="0"/>
    <xf numFmtId="165" fontId="2" fillId="3" borderId="0"/>
    <xf numFmtId="44" fontId="3"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43" fontId="1" fillId="0" borderId="0" applyFont="0" applyFill="0" applyBorder="0" applyAlignment="0" applyProtection="0"/>
    <xf numFmtId="0" fontId="5" fillId="0" borderId="0" applyNumberFormat="0" applyFill="0" applyBorder="0" applyAlignment="0" applyProtection="0"/>
  </cellStyleXfs>
  <cellXfs count="160">
    <xf numFmtId="0" fontId="0" fillId="0" borderId="0" xfId="0"/>
    <xf numFmtId="0" fontId="6" fillId="0" borderId="0" xfId="0" applyFont="1" applyAlignment="1">
      <alignment vertical="top"/>
    </xf>
    <xf numFmtId="0" fontId="6" fillId="0" borderId="0" xfId="0" applyFont="1"/>
    <xf numFmtId="0" fontId="7" fillId="0" borderId="0" xfId="0" applyFont="1"/>
    <xf numFmtId="0" fontId="8" fillId="0" borderId="0" xfId="0" applyFont="1"/>
    <xf numFmtId="0" fontId="9" fillId="0" borderId="0" xfId="0" applyFont="1"/>
    <xf numFmtId="0" fontId="9" fillId="0" borderId="0" xfId="0" applyFont="1" applyAlignment="1">
      <alignment vertical="top"/>
    </xf>
    <xf numFmtId="0" fontId="11" fillId="0" borderId="17" xfId="0" applyFont="1" applyBorder="1" applyAlignment="1">
      <alignment horizontal="center" vertical="center" wrapText="1"/>
    </xf>
    <xf numFmtId="0" fontId="7" fillId="0" borderId="0" xfId="0" applyFont="1" applyAlignment="1">
      <alignment vertical="top"/>
    </xf>
    <xf numFmtId="0" fontId="13" fillId="0" borderId="0" xfId="0" applyFont="1"/>
    <xf numFmtId="0" fontId="9" fillId="0" borderId="0" xfId="0" applyFont="1" applyProtection="1">
      <protection locked="0"/>
    </xf>
    <xf numFmtId="0" fontId="8" fillId="0" borderId="0" xfId="0" applyFont="1" applyAlignment="1">
      <alignment horizontal="center" vertical="top"/>
    </xf>
    <xf numFmtId="0" fontId="15" fillId="0" borderId="0" xfId="0" applyFont="1"/>
    <xf numFmtId="0" fontId="9" fillId="0" borderId="3" xfId="0" applyFont="1" applyBorder="1" applyAlignment="1" applyProtection="1">
      <alignment horizontal="center"/>
      <protection locked="0"/>
    </xf>
    <xf numFmtId="0" fontId="4" fillId="0" borderId="0" xfId="0" applyFont="1" applyAlignment="1">
      <alignment horizontal="center"/>
    </xf>
    <xf numFmtId="0" fontId="9" fillId="0" borderId="0" xfId="0" applyFont="1" applyAlignment="1">
      <alignment horizontal="center"/>
    </xf>
    <xf numFmtId="0" fontId="13" fillId="2" borderId="2" xfId="0" applyFont="1" applyFill="1" applyBorder="1" applyAlignment="1">
      <alignment horizontal="center"/>
    </xf>
    <xf numFmtId="0" fontId="7" fillId="0" borderId="0" xfId="0" applyFont="1" applyAlignment="1">
      <alignment horizontal="right"/>
    </xf>
    <xf numFmtId="37" fontId="7" fillId="0" borderId="1" xfId="0" applyNumberFormat="1" applyFont="1" applyBorder="1"/>
    <xf numFmtId="37" fontId="7" fillId="0" borderId="1" xfId="0" applyNumberFormat="1" applyFont="1" applyBorder="1" applyProtection="1">
      <protection locked="0"/>
    </xf>
    <xf numFmtId="166" fontId="7" fillId="0" borderId="1" xfId="0" applyNumberFormat="1" applyFont="1" applyBorder="1"/>
    <xf numFmtId="37" fontId="7" fillId="0" borderId="10" xfId="0" applyNumberFormat="1" applyFont="1" applyBorder="1"/>
    <xf numFmtId="37" fontId="7" fillId="0" borderId="10" xfId="0" applyNumberFormat="1" applyFont="1" applyBorder="1" applyProtection="1">
      <protection locked="0"/>
    </xf>
    <xf numFmtId="37" fontId="7" fillId="0" borderId="11" xfId="0" applyNumberFormat="1" applyFont="1" applyBorder="1"/>
    <xf numFmtId="166" fontId="7" fillId="0" borderId="11" xfId="0" applyNumberFormat="1" applyFont="1" applyBorder="1"/>
    <xf numFmtId="10" fontId="7" fillId="0" borderId="0" xfId="0" applyNumberFormat="1" applyFont="1"/>
    <xf numFmtId="0" fontId="7" fillId="0" borderId="0" xfId="0" applyFont="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7" fillId="0" borderId="7" xfId="0" applyFont="1" applyBorder="1" applyAlignment="1">
      <alignment horizontal="center"/>
    </xf>
    <xf numFmtId="0" fontId="7" fillId="0" borderId="6" xfId="0" applyFont="1" applyBorder="1" applyAlignment="1">
      <alignment horizontal="right"/>
    </xf>
    <xf numFmtId="166" fontId="7" fillId="0" borderId="8" xfId="1" applyNumberFormat="1" applyFont="1" applyBorder="1" applyAlignment="1">
      <alignment horizontal="right"/>
    </xf>
    <xf numFmtId="0" fontId="7" fillId="0" borderId="6" xfId="0" applyFont="1" applyBorder="1"/>
    <xf numFmtId="37" fontId="7" fillId="0" borderId="8" xfId="0" applyNumberFormat="1" applyFont="1" applyBorder="1" applyProtection="1">
      <protection locked="0"/>
    </xf>
    <xf numFmtId="37" fontId="7" fillId="0" borderId="8" xfId="0" applyNumberFormat="1" applyFont="1" applyBorder="1"/>
    <xf numFmtId="0" fontId="7" fillId="0" borderId="7" xfId="0" applyFont="1" applyBorder="1" applyAlignment="1">
      <alignment horizontal="right"/>
    </xf>
    <xf numFmtId="0" fontId="7" fillId="0" borderId="7" xfId="0" applyFont="1" applyBorder="1"/>
    <xf numFmtId="37" fontId="7" fillId="0" borderId="12" xfId="0" applyNumberFormat="1" applyFont="1" applyBorder="1" applyProtection="1">
      <protection locked="0"/>
    </xf>
    <xf numFmtId="10" fontId="7" fillId="0" borderId="15" xfId="1" applyNumberFormat="1" applyFont="1" applyBorder="1" applyAlignment="1">
      <alignment horizontal="right"/>
    </xf>
    <xf numFmtId="166" fontId="7" fillId="0" borderId="14" xfId="1" applyNumberFormat="1" applyFont="1" applyBorder="1" applyAlignment="1">
      <alignment horizontal="right"/>
    </xf>
    <xf numFmtId="10" fontId="7" fillId="0" borderId="7" xfId="1" applyNumberFormat="1" applyFont="1" applyBorder="1" applyAlignment="1">
      <alignment horizontal="right"/>
    </xf>
    <xf numFmtId="37" fontId="7" fillId="0" borderId="12" xfId="0" applyNumberFormat="1" applyFont="1" applyBorder="1"/>
    <xf numFmtId="0" fontId="7" fillId="0" borderId="5" xfId="0" applyFont="1" applyBorder="1"/>
    <xf numFmtId="0" fontId="7" fillId="0" borderId="16" xfId="0" applyFont="1" applyBorder="1"/>
    <xf numFmtId="37" fontId="7" fillId="0" borderId="5" xfId="0" applyNumberFormat="1" applyFont="1" applyBorder="1" applyProtection="1">
      <protection locked="0"/>
    </xf>
    <xf numFmtId="0" fontId="7" fillId="0" borderId="18" xfId="0" applyFont="1" applyBorder="1" applyAlignment="1">
      <alignment horizontal="right"/>
    </xf>
    <xf numFmtId="37" fontId="7" fillId="0" borderId="13" xfId="0" applyNumberFormat="1" applyFont="1" applyBorder="1"/>
    <xf numFmtId="166" fontId="7" fillId="0" borderId="20" xfId="1" applyNumberFormat="1" applyFont="1" applyBorder="1" applyAlignment="1">
      <alignment horizontal="right"/>
    </xf>
    <xf numFmtId="37" fontId="7" fillId="0" borderId="8" xfId="6" applyNumberFormat="1" applyFont="1" applyBorder="1" applyProtection="1">
      <protection locked="0"/>
    </xf>
    <xf numFmtId="37" fontId="7" fillId="0" borderId="12" xfId="6" applyNumberFormat="1" applyFont="1" applyBorder="1" applyProtection="1">
      <protection locked="0"/>
    </xf>
    <xf numFmtId="37" fontId="7" fillId="0" borderId="7" xfId="0" applyNumberFormat="1" applyFont="1" applyBorder="1" applyProtection="1">
      <protection locked="0"/>
    </xf>
    <xf numFmtId="37" fontId="7" fillId="0" borderId="7" xfId="6" applyNumberFormat="1" applyFont="1" applyBorder="1" applyProtection="1">
      <protection locked="0"/>
    </xf>
    <xf numFmtId="37" fontId="7" fillId="0" borderId="13" xfId="6" applyNumberFormat="1" applyFont="1" applyBorder="1"/>
    <xf numFmtId="0" fontId="7" fillId="0" borderId="0" xfId="0" applyFont="1" applyAlignment="1">
      <alignment horizontal="left" vertical="center"/>
    </xf>
    <xf numFmtId="0" fontId="7" fillId="0" borderId="0" xfId="0" applyFont="1" applyAlignment="1">
      <alignment horizontal="left" vertical="top"/>
    </xf>
    <xf numFmtId="0" fontId="9" fillId="0" borderId="2" xfId="0" applyFont="1" applyBorder="1" applyAlignment="1" applyProtection="1">
      <alignment horizontal="center"/>
      <protection locked="0"/>
    </xf>
    <xf numFmtId="0" fontId="9" fillId="0" borderId="0" xfId="0" applyFont="1" applyAlignment="1" applyProtection="1">
      <alignment horizontal="center"/>
      <protection locked="0"/>
    </xf>
    <xf numFmtId="0" fontId="18" fillId="0" borderId="0" xfId="7" applyFont="1" applyFill="1"/>
    <xf numFmtId="167" fontId="7" fillId="0" borderId="1" xfId="0" applyNumberFormat="1" applyFont="1" applyBorder="1" applyProtection="1">
      <protection locked="0"/>
    </xf>
    <xf numFmtId="167" fontId="7" fillId="0" borderId="1" xfId="0" applyNumberFormat="1" applyFont="1" applyBorder="1"/>
    <xf numFmtId="167" fontId="7" fillId="0" borderId="10" xfId="0" applyNumberFormat="1" applyFont="1" applyBorder="1" applyProtection="1">
      <protection locked="0"/>
    </xf>
    <xf numFmtId="167" fontId="7" fillId="0" borderId="11" xfId="0" applyNumberFormat="1" applyFont="1" applyBorder="1"/>
    <xf numFmtId="0" fontId="12" fillId="0" borderId="17" xfId="0" applyFont="1" applyBorder="1" applyAlignment="1">
      <alignment horizontal="center" vertical="center" wrapText="1"/>
    </xf>
    <xf numFmtId="0" fontId="11" fillId="0" borderId="0" xfId="0" applyFont="1"/>
    <xf numFmtId="0" fontId="11" fillId="0" borderId="17" xfId="0" applyFont="1" applyBorder="1" applyAlignment="1">
      <alignment horizontal="center" vertical="top" wrapText="1"/>
    </xf>
    <xf numFmtId="0" fontId="20" fillId="0" borderId="17" xfId="7"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21" fillId="0" borderId="6" xfId="0" applyFont="1" applyBorder="1"/>
    <xf numFmtId="0" fontId="21" fillId="0" borderId="7" xfId="0" applyFont="1" applyBorder="1"/>
    <xf numFmtId="0" fontId="21" fillId="0" borderId="0" xfId="0" applyFont="1"/>
    <xf numFmtId="0" fontId="21" fillId="0" borderId="16" xfId="0" applyFont="1" applyBorder="1"/>
    <xf numFmtId="37" fontId="21" fillId="0" borderId="8" xfId="0" applyNumberFormat="1" applyFont="1" applyBorder="1" applyProtection="1">
      <protection locked="0"/>
    </xf>
    <xf numFmtId="37" fontId="21" fillId="0" borderId="8" xfId="0" applyNumberFormat="1" applyFont="1" applyBorder="1"/>
    <xf numFmtId="166" fontId="21" fillId="0" borderId="8" xfId="1" applyNumberFormat="1" applyFont="1" applyFill="1" applyBorder="1" applyAlignment="1">
      <alignment horizontal="right"/>
    </xf>
    <xf numFmtId="37" fontId="21" fillId="0" borderId="12" xfId="0" applyNumberFormat="1" applyFont="1" applyBorder="1" applyProtection="1">
      <protection locked="0"/>
    </xf>
    <xf numFmtId="37" fontId="21" fillId="0" borderId="5" xfId="0" applyNumberFormat="1" applyFont="1" applyBorder="1" applyProtection="1">
      <protection locked="0"/>
    </xf>
    <xf numFmtId="166" fontId="21" fillId="0" borderId="8" xfId="1" applyNumberFormat="1" applyFont="1" applyBorder="1" applyAlignment="1">
      <alignment horizontal="right"/>
    </xf>
    <xf numFmtId="37" fontId="21" fillId="0" borderId="1" xfId="0" applyNumberFormat="1" applyFont="1" applyBorder="1"/>
    <xf numFmtId="167" fontId="21" fillId="0" borderId="1" xfId="0" applyNumberFormat="1" applyFont="1" applyBorder="1"/>
    <xf numFmtId="0" fontId="7" fillId="0" borderId="0" xfId="0" applyFont="1" applyProtection="1">
      <protection locked="0"/>
    </xf>
    <xf numFmtId="0" fontId="21" fillId="0" borderId="6" xfId="0" applyFont="1" applyBorder="1" applyAlignment="1">
      <alignment horizontal="center"/>
    </xf>
    <xf numFmtId="0" fontId="7" fillId="0" borderId="18" xfId="0" applyFont="1" applyBorder="1" applyAlignment="1">
      <alignment horizontal="center"/>
    </xf>
    <xf numFmtId="0" fontId="19" fillId="4" borderId="0" xfId="7" applyFont="1" applyFill="1" applyProtection="1">
      <protection locked="0"/>
    </xf>
    <xf numFmtId="0" fontId="19" fillId="4" borderId="0" xfId="7" applyFont="1" applyFill="1" applyBorder="1" applyProtection="1">
      <protection locked="0"/>
    </xf>
    <xf numFmtId="0" fontId="18" fillId="4" borderId="0" xfId="7" applyFont="1" applyFill="1" applyProtection="1">
      <protection locked="0"/>
    </xf>
    <xf numFmtId="0" fontId="19" fillId="4" borderId="0" xfId="7" applyFont="1" applyFill="1" applyAlignment="1" applyProtection="1">
      <alignment vertical="center"/>
      <protection locked="0"/>
    </xf>
    <xf numFmtId="0" fontId="14" fillId="4" borderId="0" xfId="7" applyFont="1" applyFill="1" applyAlignment="1" applyProtection="1">
      <alignment vertical="center"/>
      <protection locked="0"/>
    </xf>
    <xf numFmtId="0" fontId="14" fillId="4" borderId="0" xfId="7" applyFont="1" applyFill="1" applyAlignment="1" applyProtection="1">
      <protection locked="0"/>
    </xf>
    <xf numFmtId="0" fontId="22" fillId="0" borderId="0" xfId="0" applyFont="1"/>
    <xf numFmtId="38" fontId="7" fillId="0" borderId="8" xfId="0" applyNumberFormat="1" applyFont="1" applyBorder="1" applyAlignment="1" applyProtection="1">
      <alignment horizontal="right"/>
      <protection locked="0"/>
    </xf>
    <xf numFmtId="168" fontId="7" fillId="0" borderId="8" xfId="0" applyNumberFormat="1" applyFont="1" applyBorder="1"/>
    <xf numFmtId="168" fontId="7" fillId="0" borderId="21" xfId="0" applyNumberFormat="1" applyFont="1" applyBorder="1"/>
    <xf numFmtId="0" fontId="11" fillId="0" borderId="17" xfId="0" applyFont="1" applyBorder="1" applyAlignment="1">
      <alignment horizontal="left" vertical="center" wrapText="1"/>
    </xf>
    <xf numFmtId="0" fontId="23" fillId="0" borderId="0" xfId="0" applyFont="1" applyAlignment="1">
      <alignment vertical="center" wrapText="1"/>
    </xf>
    <xf numFmtId="38" fontId="7" fillId="0" borderId="8" xfId="0" applyNumberFormat="1" applyFont="1" applyBorder="1" applyAlignment="1">
      <alignment horizontal="right"/>
    </xf>
    <xf numFmtId="0" fontId="11" fillId="0" borderId="0" xfId="0" applyFont="1" applyAlignment="1">
      <alignment vertical="center" wrapText="1"/>
    </xf>
    <xf numFmtId="0" fontId="20" fillId="0" borderId="17" xfId="7" applyFont="1" applyFill="1" applyBorder="1" applyAlignment="1">
      <alignment horizontal="center" wrapText="1"/>
    </xf>
    <xf numFmtId="0" fontId="13" fillId="0" borderId="0" xfId="0" applyFont="1" applyAlignment="1">
      <alignment horizontal="center"/>
    </xf>
    <xf numFmtId="0" fontId="13" fillId="2" borderId="0" xfId="0" applyFont="1" applyFill="1" applyAlignment="1">
      <alignment horizontal="center"/>
    </xf>
    <xf numFmtId="0" fontId="7" fillId="0" borderId="0" xfId="0" applyFont="1" applyAlignment="1">
      <alignment horizontal="left" wrapText="1"/>
    </xf>
    <xf numFmtId="0" fontId="7" fillId="0" borderId="0" xfId="0" applyFont="1" applyAlignment="1">
      <alignment horizontal="left"/>
    </xf>
    <xf numFmtId="0" fontId="13" fillId="2" borderId="15" xfId="0" applyFont="1" applyFill="1" applyBorder="1" applyAlignment="1">
      <alignment horizontal="center"/>
    </xf>
    <xf numFmtId="0" fontId="7" fillId="2" borderId="16" xfId="0" applyFont="1" applyFill="1" applyBorder="1" applyAlignment="1">
      <alignment horizontal="center"/>
    </xf>
    <xf numFmtId="0" fontId="7" fillId="2" borderId="14" xfId="0" applyFont="1" applyFill="1" applyBorder="1" applyAlignment="1">
      <alignment horizontal="center"/>
    </xf>
    <xf numFmtId="0" fontId="12" fillId="0" borderId="1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xf>
    <xf numFmtId="0" fontId="16" fillId="4" borderId="0" xfId="7" applyFont="1" applyFill="1" applyAlignment="1" applyProtection="1">
      <alignment vertical="center"/>
      <protection locked="0"/>
    </xf>
    <xf numFmtId="49" fontId="7" fillId="0" borderId="0" xfId="0" applyNumberFormat="1" applyFont="1" applyAlignment="1">
      <alignment horizontal="left" vertical="center" wrapText="1"/>
    </xf>
    <xf numFmtId="0" fontId="13" fillId="0" borderId="0" xfId="0" applyFont="1" applyAlignment="1">
      <alignment horizontal="center"/>
    </xf>
    <xf numFmtId="0" fontId="7" fillId="0" borderId="0" xfId="0" applyFont="1" applyAlignment="1">
      <alignment horizontal="left" vertical="center" wrapText="1"/>
    </xf>
    <xf numFmtId="49" fontId="7" fillId="0" borderId="0" xfId="0" applyNumberFormat="1" applyFont="1" applyAlignment="1">
      <alignment horizontal="left" vertical="top" wrapText="1"/>
    </xf>
    <xf numFmtId="0" fontId="21" fillId="0" borderId="0" xfId="0" applyFont="1" applyAlignment="1">
      <alignment horizontal="left" vertical="center" wrapText="1"/>
    </xf>
    <xf numFmtId="0" fontId="10" fillId="0" borderId="0" xfId="7" applyFont="1" applyFill="1" applyAlignment="1">
      <alignment horizontal="left" vertical="center"/>
    </xf>
    <xf numFmtId="0" fontId="13" fillId="2" borderId="0" xfId="0" applyFont="1" applyFill="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xf>
    <xf numFmtId="164" fontId="16" fillId="0" borderId="0" xfId="0" applyNumberFormat="1" applyFont="1" applyAlignment="1">
      <alignment horizontal="center"/>
    </xf>
    <xf numFmtId="0" fontId="17" fillId="4" borderId="0" xfId="7" applyFont="1" applyFill="1" applyAlignment="1" applyProtection="1">
      <alignment horizontal="center"/>
      <protection locked="0"/>
    </xf>
    <xf numFmtId="0" fontId="7" fillId="2" borderId="16" xfId="0" applyFont="1" applyFill="1" applyBorder="1" applyAlignment="1">
      <alignment horizontal="center"/>
    </xf>
    <xf numFmtId="0" fontId="7" fillId="2" borderId="14"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8"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13" fillId="2" borderId="15" xfId="0" applyFont="1" applyFill="1" applyBorder="1" applyAlignment="1">
      <alignment horizontal="center"/>
    </xf>
    <xf numFmtId="0" fontId="13" fillId="2" borderId="17" xfId="0" applyFont="1" applyFill="1" applyBorder="1" applyAlignment="1">
      <alignment horizontal="center"/>
    </xf>
    <xf numFmtId="0" fontId="14" fillId="4" borderId="0" xfId="7" applyFont="1" applyFill="1" applyAlignment="1" applyProtection="1">
      <alignment horizontal="center"/>
      <protection locked="0"/>
    </xf>
    <xf numFmtId="0" fontId="13" fillId="2" borderId="19" xfId="0" applyFont="1" applyFill="1" applyBorder="1" applyAlignment="1">
      <alignment horizontal="center"/>
    </xf>
    <xf numFmtId="0" fontId="13" fillId="2" borderId="10" xfId="0" applyFont="1" applyFill="1" applyBorder="1" applyAlignment="1">
      <alignment horizontal="center"/>
    </xf>
    <xf numFmtId="0" fontId="13" fillId="2" borderId="12" xfId="0" applyFont="1" applyFill="1" applyBorder="1" applyAlignment="1">
      <alignment horizontal="center"/>
    </xf>
    <xf numFmtId="0" fontId="7" fillId="0" borderId="0" xfId="0" applyFont="1" applyAlignment="1">
      <alignment wrapText="1"/>
    </xf>
    <xf numFmtId="0" fontId="7" fillId="0" borderId="7" xfId="0" applyFont="1" applyBorder="1" applyAlignment="1">
      <alignment horizontal="left"/>
    </xf>
    <xf numFmtId="0" fontId="24" fillId="0" borderId="1" xfId="0" applyFont="1" applyBorder="1" applyAlignment="1">
      <alignment horizontal="left"/>
    </xf>
    <xf numFmtId="0" fontId="24" fillId="0" borderId="8" xfId="0" applyFont="1" applyBorder="1" applyAlignment="1">
      <alignment horizontal="left"/>
    </xf>
    <xf numFmtId="0" fontId="17" fillId="4" borderId="0" xfId="7" applyFont="1" applyFill="1" applyAlignment="1" applyProtection="1">
      <alignment horizontal="left" wrapText="1"/>
      <protection locked="0"/>
    </xf>
    <xf numFmtId="0" fontId="17" fillId="4" borderId="7" xfId="7" applyFont="1" applyFill="1" applyBorder="1" applyAlignment="1" applyProtection="1">
      <alignment horizontal="left" wrapText="1"/>
      <protection locked="0"/>
    </xf>
    <xf numFmtId="0" fontId="7" fillId="0" borderId="7" xfId="0" applyFont="1" applyBorder="1" applyAlignment="1">
      <alignment horizontal="left" wrapText="1"/>
    </xf>
    <xf numFmtId="0" fontId="19" fillId="4" borderId="0" xfId="7" applyFont="1" applyFill="1" applyAlignment="1" applyProtection="1">
      <alignment horizontal="left"/>
      <protection locked="0"/>
    </xf>
    <xf numFmtId="0" fontId="19" fillId="4" borderId="7" xfId="7" applyFont="1" applyFill="1" applyBorder="1" applyAlignment="1" applyProtection="1">
      <alignment horizontal="left"/>
      <protection locked="0"/>
    </xf>
    <xf numFmtId="0" fontId="7" fillId="0" borderId="10" xfId="0" applyFont="1" applyBorder="1" applyAlignment="1">
      <alignment horizontal="left"/>
    </xf>
    <xf numFmtId="0" fontId="7" fillId="0" borderId="12" xfId="0" applyFont="1" applyBorder="1" applyAlignment="1">
      <alignment horizontal="left"/>
    </xf>
    <xf numFmtId="0" fontId="7" fillId="0" borderId="10" xfId="0" applyFont="1" applyBorder="1" applyAlignment="1" applyProtection="1">
      <alignment horizontal="left"/>
      <protection locked="0"/>
    </xf>
    <xf numFmtId="0" fontId="7" fillId="0" borderId="12" xfId="0" applyFont="1" applyBorder="1" applyAlignment="1" applyProtection="1">
      <alignment horizontal="left"/>
      <protection locked="0"/>
    </xf>
    <xf numFmtId="0" fontId="18" fillId="4" borderId="0" xfId="7" applyFont="1" applyFill="1" applyAlignment="1" applyProtection="1">
      <alignment horizontal="left"/>
      <protection locked="0"/>
    </xf>
    <xf numFmtId="0" fontId="18" fillId="4" borderId="7" xfId="7" applyFont="1" applyFill="1" applyBorder="1" applyAlignment="1" applyProtection="1">
      <alignment horizontal="left"/>
      <protection locked="0"/>
    </xf>
    <xf numFmtId="0" fontId="25" fillId="0" borderId="0" xfId="0" applyFont="1" applyAlignment="1">
      <alignment vertical="top"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4" xfId="0" applyFont="1" applyBorder="1" applyAlignment="1">
      <alignment horizontal="left" vertical="center" wrapText="1"/>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cellXfs>
  <cellStyles count="8">
    <cellStyle name="Comma" xfId="6" builtinId="3"/>
    <cellStyle name="Currency 2" xfId="3" xr:uid="{00000000-0005-0000-0000-000001000000}"/>
    <cellStyle name="Followed Hyperlink 2" xfId="4" xr:uid="{00000000-0005-0000-0000-000002000000}"/>
    <cellStyle name="Hyperlink" xfId="7" builtinId="8"/>
    <cellStyle name="Hyperlink 2" xfId="5" xr:uid="{00000000-0005-0000-0000-000003000000}"/>
    <cellStyle name="Normal" xfId="0" builtinId="0"/>
    <cellStyle name="Normal 2" xfId="2" xr:uid="{00000000-0005-0000-0000-000005000000}"/>
    <cellStyle name="Percent" xfId="1" builtinId="5"/>
  </cellStyles>
  <dxfs count="0"/>
  <tableStyles count="0" defaultTableStyle="TableStyleMedium2" defaultPivotStyle="PivotStyleLight16"/>
  <colors>
    <mruColors>
      <color rgb="FF0000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GenRequ1"/></Relationships>
</file>

<file path=xl/drawings/_rels/drawing2.xml.rels><?xml version="1.0" encoding="UTF-8" standalone="yes"?>
<Relationships xmlns="http://schemas.openxmlformats.org/package/2006/relationships"><Relationship Id="rId1" Type="http://schemas.openxmlformats.org/officeDocument/2006/relationships/hyperlink" Target="#SchATitle"/></Relationships>
</file>

<file path=xl/drawings/_rels/drawing3.xml.rels><?xml version="1.0" encoding="UTF-8" standalone="yes"?>
<Relationships xmlns="http://schemas.openxmlformats.org/package/2006/relationships"><Relationship Id="rId1" Type="http://schemas.openxmlformats.org/officeDocument/2006/relationships/hyperlink" Target="#SchBTitle"/></Relationships>
</file>

<file path=xl/drawings/_rels/drawing4.xml.rels><?xml version="1.0" encoding="UTF-8" standalone="yes"?>
<Relationships xmlns="http://schemas.openxmlformats.org/package/2006/relationships"><Relationship Id="rId1" Type="http://schemas.openxmlformats.org/officeDocument/2006/relationships/hyperlink" Target="#SchCTitle"/></Relationships>
</file>

<file path=xl/drawings/drawing1.xml><?xml version="1.0" encoding="utf-8"?>
<xdr:wsDr xmlns:xdr="http://schemas.openxmlformats.org/drawingml/2006/spreadsheetDrawing" xmlns:a="http://schemas.openxmlformats.org/drawingml/2006/main">
  <xdr:twoCellAnchor>
    <xdr:from>
      <xdr:col>5</xdr:col>
      <xdr:colOff>1578428</xdr:colOff>
      <xdr:row>1</xdr:row>
      <xdr:rowOff>81641</xdr:rowOff>
    </xdr:from>
    <xdr:to>
      <xdr:col>7</xdr:col>
      <xdr:colOff>551089</xdr:colOff>
      <xdr:row>3</xdr:row>
      <xdr:rowOff>47623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536C0D8-FF09-4C71-B83E-61D04C225255}"/>
            </a:ext>
          </a:extLst>
        </xdr:cNvPr>
        <xdr:cNvSpPr/>
      </xdr:nvSpPr>
      <xdr:spPr>
        <a:xfrm>
          <a:off x="4340678" y="231320"/>
          <a:ext cx="1401536" cy="265339"/>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General 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5</xdr:row>
      <xdr:rowOff>28576</xdr:rowOff>
    </xdr:from>
    <xdr:to>
      <xdr:col>4</xdr:col>
      <xdr:colOff>556113</xdr:colOff>
      <xdr:row>6</xdr:row>
      <xdr:rowOff>95251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1BBE77D-AE91-4A3B-B7B7-A0D7CA2B438B}"/>
            </a:ext>
          </a:extLst>
        </xdr:cNvPr>
        <xdr:cNvSpPr/>
      </xdr:nvSpPr>
      <xdr:spPr>
        <a:xfrm>
          <a:off x="638175" y="1019176"/>
          <a:ext cx="908538" cy="266700"/>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43962</xdr:colOff>
      <xdr:row>5</xdr:row>
      <xdr:rowOff>29307</xdr:rowOff>
    </xdr:from>
    <xdr:to>
      <xdr:col>2</xdr:col>
      <xdr:colOff>703384</xdr:colOff>
      <xdr:row>6</xdr:row>
      <xdr:rowOff>119062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516EAB5-A696-48BB-9545-CA3C6A059140}"/>
            </a:ext>
          </a:extLst>
        </xdr:cNvPr>
        <xdr:cNvSpPr/>
      </xdr:nvSpPr>
      <xdr:spPr>
        <a:xfrm>
          <a:off x="290025" y="1219932"/>
          <a:ext cx="905484" cy="288193"/>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Instructions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6</xdr:row>
      <xdr:rowOff>9525</xdr:rowOff>
    </xdr:from>
    <xdr:to>
      <xdr:col>2</xdr:col>
      <xdr:colOff>965688</xdr:colOff>
      <xdr:row>7</xdr:row>
      <xdr:rowOff>104775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7473C72-9157-48C8-AED2-42093D7652DF}"/>
            </a:ext>
          </a:extLst>
        </xdr:cNvPr>
        <xdr:cNvSpPr/>
      </xdr:nvSpPr>
      <xdr:spPr>
        <a:xfrm>
          <a:off x="552450" y="1209675"/>
          <a:ext cx="908538" cy="29527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Instructions</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zleg.gov/viewdocument/?docName=https%3A%2F%2Fwww.azleg.gov%2Fars%2F42%2F16214.htm" TargetMode="External"/><Relationship Id="rId7" Type="http://schemas.openxmlformats.org/officeDocument/2006/relationships/printerSettings" Target="../printerSettings/printerSettings6.bin"/><Relationship Id="rId2" Type="http://schemas.openxmlformats.org/officeDocument/2006/relationships/hyperlink" Target="https://www.azleg.gov/viewdocument/?docName=https://www.azleg.gov/ars/15/01461.htm" TargetMode="External"/><Relationship Id="rId1" Type="http://schemas.openxmlformats.org/officeDocument/2006/relationships/hyperlink" Target="https://www.azleg.gov/viewdocument/?docName=https://www.azleg.gov/ars/15/01461.htm" TargetMode="External"/><Relationship Id="rId6" Type="http://schemas.openxmlformats.org/officeDocument/2006/relationships/hyperlink" Target="https://www.azauditor.gov/reports-publications/community-colleges/faqs" TargetMode="External"/><Relationship Id="rId5" Type="http://schemas.openxmlformats.org/officeDocument/2006/relationships/hyperlink" Target="https://www.azleg.gov/viewdocument/?docName=https://www.azleg.gov/ars/15/01461.htm" TargetMode="External"/><Relationship Id="rId4" Type="http://schemas.openxmlformats.org/officeDocument/2006/relationships/hyperlink" Target="https://www.azleg.gov/viewdocument/?docName=https%3A%2F%2Fwww.azleg.gov%2Fars%2F42%2F16213.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showGridLines="0" tabSelected="1" zoomScaleNormal="100" zoomScaleSheetLayoutView="100" workbookViewId="0">
      <selection activeCell="F5" sqref="F5"/>
    </sheetView>
  </sheetViews>
  <sheetFormatPr defaultColWidth="14.1796875" defaultRowHeight="10"/>
  <cols>
    <col min="1" max="1" width="5.26953125" style="2" customWidth="1"/>
    <col min="2" max="5" width="14.1796875" style="2"/>
    <col min="6" max="6" width="28.81640625" style="2" customWidth="1"/>
    <col min="7" max="7" width="8.1796875" style="2" customWidth="1"/>
    <col min="8" max="8" width="16.7265625" style="2" customWidth="1"/>
    <col min="9" max="16384" width="14.1796875" style="2"/>
  </cols>
  <sheetData>
    <row r="1" spans="1:10" s="1" customFormat="1" ht="12" customHeight="1">
      <c r="A1" s="10"/>
      <c r="B1" s="111" t="s">
        <v>0</v>
      </c>
      <c r="C1" s="111"/>
      <c r="D1" s="111"/>
      <c r="E1" s="111"/>
      <c r="F1" s="111"/>
      <c r="G1" s="11"/>
      <c r="H1" s="6"/>
      <c r="I1" s="6"/>
    </row>
    <row r="2" spans="1:10" ht="12" customHeight="1">
      <c r="A2" s="5"/>
      <c r="B2" s="5"/>
      <c r="C2" s="5"/>
      <c r="D2" s="5"/>
      <c r="E2" s="5"/>
      <c r="F2" s="5"/>
      <c r="G2" s="5"/>
      <c r="H2" s="5"/>
      <c r="I2" s="5"/>
    </row>
    <row r="3" spans="1:10" ht="12" customHeight="1">
      <c r="A3" s="3" t="s">
        <v>1</v>
      </c>
      <c r="B3" s="3"/>
      <c r="C3" s="3"/>
      <c r="D3" s="3"/>
      <c r="E3" s="3"/>
      <c r="F3" s="3"/>
      <c r="G3" s="5"/>
      <c r="H3" s="5"/>
      <c r="I3" s="5"/>
    </row>
    <row r="4" spans="1:10" ht="12" customHeight="1">
      <c r="A4" s="12"/>
      <c r="B4" s="12"/>
      <c r="C4" s="12"/>
      <c r="D4" s="12"/>
      <c r="E4" s="12"/>
      <c r="F4" s="5"/>
      <c r="G4" s="5"/>
      <c r="H4" s="5"/>
      <c r="I4" s="5"/>
      <c r="J4" s="3"/>
    </row>
    <row r="5" spans="1:10" ht="19" customHeight="1" thickBot="1">
      <c r="A5" s="89" t="s">
        <v>2</v>
      </c>
      <c r="B5" s="89" t="s">
        <v>3</v>
      </c>
      <c r="C5" s="89"/>
      <c r="D5" s="89"/>
      <c r="E5" s="89"/>
      <c r="F5" s="55" t="s">
        <v>4</v>
      </c>
      <c r="G5" s="5"/>
      <c r="H5" s="115"/>
      <c r="I5" s="115"/>
    </row>
    <row r="6" spans="1:10" ht="18" customHeight="1" thickBot="1">
      <c r="A6" s="89" t="s">
        <v>5</v>
      </c>
      <c r="B6" s="89" t="s">
        <v>6</v>
      </c>
      <c r="C6" s="89"/>
      <c r="D6" s="89"/>
      <c r="E6" s="89"/>
      <c r="F6" s="56" t="s">
        <v>4</v>
      </c>
      <c r="G6" s="5"/>
      <c r="H6" s="115"/>
      <c r="I6" s="115"/>
    </row>
    <row r="7" spans="1:10" ht="18" customHeight="1" thickBot="1">
      <c r="A7" s="89" t="s">
        <v>7</v>
      </c>
      <c r="B7" s="89" t="s">
        <v>8</v>
      </c>
      <c r="C7" s="89"/>
      <c r="D7" s="89"/>
      <c r="E7" s="89"/>
      <c r="F7" s="13" t="s">
        <v>4</v>
      </c>
      <c r="G7" s="5"/>
      <c r="H7" s="115"/>
      <c r="I7" s="115"/>
    </row>
    <row r="8" spans="1:10" ht="15.5">
      <c r="A8" s="5"/>
      <c r="B8" s="5"/>
      <c r="C8" s="5"/>
      <c r="D8" s="5"/>
      <c r="E8" s="5"/>
      <c r="F8" s="14"/>
      <c r="G8" s="5"/>
      <c r="H8" s="15"/>
      <c r="I8" s="5"/>
    </row>
    <row r="9" spans="1:10" ht="39.65" customHeight="1">
      <c r="A9" s="112" t="s">
        <v>9</v>
      </c>
      <c r="B9" s="112"/>
      <c r="C9" s="112"/>
      <c r="D9" s="112"/>
      <c r="E9" s="112"/>
      <c r="F9" s="112"/>
      <c r="G9" s="112"/>
      <c r="H9" s="112"/>
      <c r="I9" s="5"/>
    </row>
    <row r="10" spans="1:10" ht="15.5">
      <c r="A10" s="5"/>
      <c r="B10" s="5"/>
      <c r="C10" s="5"/>
      <c r="D10" s="5"/>
      <c r="E10" s="5"/>
      <c r="F10" s="5"/>
      <c r="G10" s="5"/>
      <c r="H10" s="5"/>
      <c r="I10" s="5"/>
    </row>
    <row r="11" spans="1:10" ht="103.5" customHeight="1">
      <c r="A11" s="113" t="s">
        <v>10</v>
      </c>
      <c r="B11" s="113"/>
      <c r="C11" s="113"/>
      <c r="D11" s="113"/>
      <c r="E11" s="113"/>
      <c r="F11" s="113"/>
      <c r="G11" s="113"/>
      <c r="H11" s="113"/>
      <c r="I11" s="5"/>
    </row>
    <row r="12" spans="1:10" ht="15.5">
      <c r="A12" s="5"/>
      <c r="B12" s="5"/>
      <c r="C12" s="5"/>
      <c r="D12" s="5"/>
      <c r="E12" s="5"/>
      <c r="F12" s="5"/>
      <c r="G12" s="5"/>
      <c r="H12" s="5"/>
      <c r="I12" s="5"/>
    </row>
    <row r="13" spans="1:10" ht="15.5">
      <c r="A13" s="9" t="s">
        <v>11</v>
      </c>
      <c r="B13" s="5"/>
      <c r="C13" s="5"/>
      <c r="D13" s="5"/>
      <c r="E13" s="5"/>
      <c r="F13" s="5"/>
      <c r="G13" s="5"/>
      <c r="H13" s="5"/>
      <c r="I13" s="5"/>
    </row>
    <row r="14" spans="1:10" ht="82" customHeight="1">
      <c r="A14" s="114" t="s">
        <v>172</v>
      </c>
      <c r="B14" s="114"/>
      <c r="C14" s="114"/>
      <c r="D14" s="114"/>
      <c r="E14" s="114"/>
      <c r="F14" s="114"/>
      <c r="G14" s="114"/>
      <c r="H14" s="114"/>
      <c r="I14" s="5"/>
    </row>
    <row r="15" spans="1:10" ht="132" customHeight="1">
      <c r="A15" s="110" t="s">
        <v>12</v>
      </c>
      <c r="B15" s="110"/>
      <c r="C15" s="110"/>
      <c r="D15" s="110"/>
      <c r="E15" s="110"/>
      <c r="F15" s="110"/>
      <c r="G15" s="110"/>
      <c r="H15" s="110"/>
      <c r="I15" s="5"/>
    </row>
    <row r="16" spans="1:10" ht="15.5">
      <c r="A16" s="9" t="s">
        <v>13</v>
      </c>
      <c r="B16" s="3"/>
      <c r="C16" s="3"/>
      <c r="D16" s="3"/>
      <c r="E16" s="3"/>
      <c r="F16" s="3"/>
      <c r="G16" s="3"/>
      <c r="H16" s="3"/>
      <c r="I16" s="5"/>
    </row>
    <row r="17" spans="1:9" ht="71.150000000000006" customHeight="1">
      <c r="A17" s="110" t="s">
        <v>14</v>
      </c>
      <c r="B17" s="110"/>
      <c r="C17" s="110"/>
      <c r="D17" s="110"/>
      <c r="E17" s="110"/>
      <c r="F17" s="110"/>
      <c r="G17" s="110"/>
      <c r="H17" s="110"/>
      <c r="I17" s="5"/>
    </row>
    <row r="18" spans="1:9" ht="66" customHeight="1">
      <c r="A18" s="110" t="s">
        <v>15</v>
      </c>
      <c r="B18" s="110"/>
      <c r="C18" s="110"/>
      <c r="D18" s="110"/>
      <c r="E18" s="110"/>
      <c r="F18" s="110"/>
      <c r="G18" s="110"/>
      <c r="H18" s="110"/>
      <c r="I18" s="5"/>
    </row>
    <row r="19" spans="1:9" ht="21" customHeight="1">
      <c r="A19" s="53" t="s">
        <v>16</v>
      </c>
      <c r="B19" s="54"/>
      <c r="C19" s="54"/>
      <c r="D19" s="54"/>
      <c r="E19" s="54"/>
      <c r="F19" s="54"/>
      <c r="G19" s="54"/>
      <c r="H19" s="102"/>
      <c r="I19" s="5"/>
    </row>
  </sheetData>
  <sheetProtection sheet="1" selectLockedCells="1"/>
  <mergeCells count="10">
    <mergeCell ref="A17:H17"/>
    <mergeCell ref="A18:H18"/>
    <mergeCell ref="A15:H15"/>
    <mergeCell ref="B1:F1"/>
    <mergeCell ref="A9:H9"/>
    <mergeCell ref="A11:H11"/>
    <mergeCell ref="A14:H14"/>
    <mergeCell ref="H5:I5"/>
    <mergeCell ref="H6:I6"/>
    <mergeCell ref="H7:I7"/>
  </mergeCells>
  <dataValidations count="3">
    <dataValidation type="list" allowBlank="1" showInputMessage="1" showErrorMessage="1" sqref="F5" xr:uid="{00000000-0002-0000-0000-000000000000}">
      <formula1>"select, Cochise, Coconino, Gila, Graham, Maricopa, Mohave, Navajo, Pima, Pinal, Santa Cruz, Yavapai, Yuma/La Paz"</formula1>
    </dataValidation>
    <dataValidation type="list" allowBlank="1" showInputMessage="1" showErrorMessage="1" sqref="F6" xr:uid="{00000000-0002-0000-0000-000001000000}">
      <formula1>"select, Arizona Western College, Central Arizona College, Cochise College, Coconino Community College, Eastern Arizona College, Gila Community College, Maricopa Community Colleges, Mohave Community College, Northland Pioneer College, Yavapai College"</formula1>
    </dataValidation>
    <dataValidation type="list" allowBlank="1" showInputMessage="1" showErrorMessage="1" sqref="F7" xr:uid="{00000000-0002-0000-0000-000002000000}">
      <formula1>"select, 2024, 2025, 2026, 2027, 2028"</formula1>
    </dataValidation>
  </dataValidations>
  <hyperlinks>
    <hyperlink ref="A5:E5" location="InstructionsInstructions" display="1. " xr:uid="{977974A8-1E1D-4008-8F05-475FCDC87909}"/>
    <hyperlink ref="A7:E7" location="InstructionsInstructions" display="3." xr:uid="{ED80986D-68EC-4B36-B1C3-BFEF46714592}"/>
    <hyperlink ref="A5:E7" location="InstructionsInstructions" display="1. " xr:uid="{FFFC02C9-4D5C-4F78-9929-99EEC2D3021F}"/>
  </hyperlinks>
  <pageMargins left="0.5" right="0.5" top="0.5" bottom="0.5" header="0.3" footer="0.3"/>
  <pageSetup scale="81" orientation="portrait" r:id="rId1"/>
  <headerFooter>
    <oddFooter>&amp;L&amp;"Arial,Regular"&amp;8Revised 6/23-Arizona Auditor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
  <sheetViews>
    <sheetView showGridLines="0" zoomScaleNormal="100" workbookViewId="0">
      <selection activeCell="A2" sqref="A2:J2"/>
    </sheetView>
  </sheetViews>
  <sheetFormatPr defaultColWidth="9.1796875" defaultRowHeight="15.5"/>
  <cols>
    <col min="1" max="16384" width="9.1796875" style="5"/>
  </cols>
  <sheetData>
    <row r="1" spans="1:12">
      <c r="A1" s="111" t="s">
        <v>17</v>
      </c>
      <c r="B1" s="111"/>
      <c r="C1" s="111"/>
      <c r="D1" s="111"/>
      <c r="E1" s="111"/>
      <c r="F1" s="111"/>
      <c r="G1" s="111"/>
      <c r="H1" s="111"/>
      <c r="I1" s="111"/>
      <c r="J1" s="111"/>
      <c r="K1" s="4"/>
      <c r="L1" s="4"/>
    </row>
    <row r="2" spans="1:12">
      <c r="A2" s="111" t="str">
        <f>Cover!F5 &amp; " County Community College District"</f>
        <v>select County Community College District</v>
      </c>
      <c r="B2" s="111"/>
      <c r="C2" s="111"/>
      <c r="D2" s="111"/>
      <c r="E2" s="111"/>
      <c r="F2" s="111"/>
      <c r="G2" s="111"/>
      <c r="H2" s="111"/>
      <c r="I2" s="111"/>
      <c r="J2" s="111"/>
      <c r="K2" s="4"/>
      <c r="L2" s="4"/>
    </row>
    <row r="3" spans="1:12">
      <c r="A3" s="111" t="str">
        <f>Cover!F6</f>
        <v>select</v>
      </c>
      <c r="B3" s="111"/>
      <c r="C3" s="111"/>
      <c r="D3" s="111"/>
      <c r="E3" s="111"/>
      <c r="F3" s="111"/>
      <c r="G3" s="111"/>
      <c r="H3" s="111"/>
      <c r="I3" s="111"/>
      <c r="J3" s="111"/>
      <c r="K3" s="4"/>
      <c r="L3" s="4"/>
    </row>
    <row r="4" spans="1:12">
      <c r="A4" s="111" t="str">
        <f>"Fiscal year " &amp; Cover!F7</f>
        <v>Fiscal year select</v>
      </c>
      <c r="B4" s="111"/>
      <c r="C4" s="111"/>
      <c r="D4" s="111"/>
      <c r="E4" s="111"/>
      <c r="F4" s="111"/>
      <c r="G4" s="111"/>
      <c r="H4" s="111"/>
      <c r="I4" s="111"/>
      <c r="J4" s="111"/>
      <c r="K4" s="4"/>
      <c r="L4" s="4"/>
    </row>
  </sheetData>
  <sheetProtection sheet="1" selectLockedCells="1"/>
  <mergeCells count="4">
    <mergeCell ref="A1:J1"/>
    <mergeCell ref="A2:J2"/>
    <mergeCell ref="A3:J3"/>
    <mergeCell ref="A4:J4"/>
  </mergeCells>
  <printOptions horizontalCentered="1" verticalCentered="1"/>
  <pageMargins left="0.5" right="0.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showGridLines="0" zoomScaleNormal="100" workbookViewId="0">
      <selection activeCell="A4" sqref="A4:O4"/>
    </sheetView>
  </sheetViews>
  <sheetFormatPr defaultColWidth="9.1796875" defaultRowHeight="14"/>
  <cols>
    <col min="1" max="1" width="2.7265625" style="3" customWidth="1"/>
    <col min="2" max="4" width="3.7265625" style="3" customWidth="1"/>
    <col min="5" max="5" width="31.81640625" style="3" customWidth="1"/>
    <col min="6" max="6" width="2.453125" style="3" customWidth="1"/>
    <col min="7" max="7" width="12.54296875" style="3" bestFit="1" customWidth="1"/>
    <col min="8" max="8" width="6.1796875" style="3" customWidth="1"/>
    <col min="9" max="9" width="3" style="3" customWidth="1"/>
    <col min="10" max="10" width="12.54296875" style="3" bestFit="1" customWidth="1"/>
    <col min="11" max="11" width="6.1796875" style="3" customWidth="1"/>
    <col min="12" max="12" width="2.453125" style="3" customWidth="1"/>
    <col min="13" max="13" width="13.26953125" style="3" bestFit="1" customWidth="1"/>
    <col min="14" max="14" width="7.54296875" style="3" customWidth="1"/>
    <col min="15" max="15" width="11.453125" style="3" bestFit="1" customWidth="1"/>
    <col min="16" max="16384" width="9.1796875" style="3"/>
  </cols>
  <sheetData>
    <row r="1" spans="1:15">
      <c r="A1" s="111" t="str">
        <f>Cover!F5 &amp; " County Community College District"</f>
        <v>select County Community College District</v>
      </c>
      <c r="B1" s="111"/>
      <c r="C1" s="111"/>
      <c r="D1" s="111"/>
      <c r="E1" s="111"/>
      <c r="F1" s="111"/>
      <c r="G1" s="111"/>
      <c r="H1" s="111"/>
      <c r="I1" s="111"/>
      <c r="J1" s="111"/>
      <c r="K1" s="111"/>
      <c r="L1" s="111"/>
      <c r="M1" s="111"/>
      <c r="N1" s="111"/>
      <c r="O1" s="111"/>
    </row>
    <row r="2" spans="1:15">
      <c r="A2" s="111" t="str">
        <f>Cover!F6</f>
        <v>select</v>
      </c>
      <c r="B2" s="111"/>
      <c r="C2" s="111"/>
      <c r="D2" s="111"/>
      <c r="E2" s="111"/>
      <c r="F2" s="111"/>
      <c r="G2" s="111"/>
      <c r="H2" s="111"/>
      <c r="I2" s="111"/>
      <c r="J2" s="111"/>
      <c r="K2" s="111"/>
      <c r="L2" s="111"/>
      <c r="M2" s="111"/>
      <c r="N2" s="111"/>
      <c r="O2" s="111"/>
    </row>
    <row r="3" spans="1:15">
      <c r="A3" s="120" t="str">
        <f>"Budget for fiscal year " &amp; Cover!F7</f>
        <v>Budget for fiscal year select</v>
      </c>
      <c r="B3" s="120"/>
      <c r="C3" s="120"/>
      <c r="D3" s="120"/>
      <c r="E3" s="120"/>
      <c r="F3" s="120"/>
      <c r="G3" s="120"/>
      <c r="H3" s="120"/>
      <c r="I3" s="120"/>
      <c r="J3" s="120"/>
      <c r="K3" s="120"/>
      <c r="L3" s="120"/>
      <c r="M3" s="120"/>
      <c r="N3" s="120"/>
      <c r="O3" s="120"/>
    </row>
    <row r="4" spans="1:15">
      <c r="A4" s="121" t="s">
        <v>18</v>
      </c>
      <c r="B4" s="121"/>
      <c r="C4" s="121"/>
      <c r="D4" s="121"/>
      <c r="E4" s="121"/>
      <c r="F4" s="121"/>
      <c r="G4" s="121"/>
      <c r="H4" s="121"/>
      <c r="I4" s="121"/>
      <c r="J4" s="121"/>
      <c r="K4" s="121"/>
      <c r="L4" s="121"/>
      <c r="M4" s="121"/>
      <c r="N4" s="121"/>
      <c r="O4" s="121"/>
    </row>
    <row r="6" spans="1:15">
      <c r="M6" s="116" t="s">
        <v>19</v>
      </c>
      <c r="N6" s="116"/>
      <c r="O6" s="116"/>
    </row>
    <row r="7" spans="1:15">
      <c r="M7" s="116" t="e">
        <f>"From budget " &amp; (Cover!F7-1)</f>
        <v>#VALUE!</v>
      </c>
      <c r="N7" s="116"/>
      <c r="O7" s="116"/>
    </row>
    <row r="8" spans="1:15">
      <c r="M8" s="116" t="str">
        <f>"To budget "&amp; Cover!F7</f>
        <v>To budget select</v>
      </c>
      <c r="N8" s="116"/>
      <c r="O8" s="116"/>
    </row>
    <row r="9" spans="1:15">
      <c r="G9" s="100" t="s">
        <v>20</v>
      </c>
      <c r="J9" s="100" t="s">
        <v>20</v>
      </c>
    </row>
    <row r="10" spans="1:15" ht="14.5" thickBot="1">
      <c r="G10" s="16" t="str">
        <f>Cover!F7</f>
        <v>select</v>
      </c>
      <c r="J10" s="16" t="e">
        <f>Cover!F7-1</f>
        <v>#VALUE!</v>
      </c>
      <c r="M10" s="16" t="s">
        <v>21</v>
      </c>
      <c r="O10" s="16" t="s">
        <v>22</v>
      </c>
    </row>
    <row r="11" spans="1:15">
      <c r="A11" s="3" t="s">
        <v>23</v>
      </c>
      <c r="B11" s="3" t="s">
        <v>24</v>
      </c>
    </row>
    <row r="13" spans="1:15">
      <c r="B13" s="3" t="s">
        <v>25</v>
      </c>
      <c r="C13" s="3" t="s">
        <v>26</v>
      </c>
    </row>
    <row r="14" spans="1:15">
      <c r="C14" s="3" t="s">
        <v>27</v>
      </c>
      <c r="F14" s="17" t="s">
        <v>28</v>
      </c>
      <c r="G14" s="18">
        <f>'Schedule C'!E29</f>
        <v>0</v>
      </c>
      <c r="I14" s="17" t="s">
        <v>28</v>
      </c>
      <c r="J14" s="19"/>
      <c r="L14" s="17" t="s">
        <v>28</v>
      </c>
      <c r="M14" s="18">
        <f>SUM(G14-J14)</f>
        <v>0</v>
      </c>
      <c r="O14" s="20" t="str">
        <f>IF(J14&lt;&gt;0,M14/J14,"")</f>
        <v/>
      </c>
    </row>
    <row r="15" spans="1:15">
      <c r="C15" s="3" t="s">
        <v>29</v>
      </c>
      <c r="G15" s="21">
        <f>'Schedule C'!K29</f>
        <v>0</v>
      </c>
      <c r="J15" s="22"/>
      <c r="M15" s="18">
        <f>SUM(G15-J15)</f>
        <v>0</v>
      </c>
      <c r="O15" s="20" t="str">
        <f>IF(J15&lt;&gt;0,M15/J15,"")</f>
        <v/>
      </c>
    </row>
    <row r="16" spans="1:15">
      <c r="C16" s="3" t="s">
        <v>30</v>
      </c>
      <c r="G16" s="21">
        <f>'Schedule C'!M29</f>
        <v>0</v>
      </c>
      <c r="J16" s="22"/>
      <c r="M16" s="18">
        <f>SUM(G16-J16)</f>
        <v>0</v>
      </c>
      <c r="O16" s="20" t="str">
        <f>IF(J16&lt;&gt;0,M16/J16,"")</f>
        <v/>
      </c>
    </row>
    <row r="17" spans="1:15" ht="14.5" thickBot="1">
      <c r="D17" s="3" t="s">
        <v>31</v>
      </c>
      <c r="F17" s="17" t="s">
        <v>28</v>
      </c>
      <c r="G17" s="23">
        <f>SUM(G14:G16)</f>
        <v>0</v>
      </c>
      <c r="I17" s="17" t="s">
        <v>28</v>
      </c>
      <c r="J17" s="23">
        <f>SUM(J14:J16)</f>
        <v>0</v>
      </c>
      <c r="L17" s="17" t="s">
        <v>28</v>
      </c>
      <c r="M17" s="23">
        <f>SUM(G17-J17)</f>
        <v>0</v>
      </c>
      <c r="O17" s="24" t="str">
        <f>IF(J17&lt;&gt;0,M17/J17,"")</f>
        <v/>
      </c>
    </row>
    <row r="18" spans="1:15" ht="14.5" thickTop="1"/>
    <row r="19" spans="1:15">
      <c r="B19" s="86" t="s">
        <v>32</v>
      </c>
      <c r="C19" s="86" t="s">
        <v>33</v>
      </c>
      <c r="D19" s="86"/>
      <c r="E19" s="86"/>
      <c r="F19" s="86"/>
      <c r="G19" s="86"/>
    </row>
    <row r="20" spans="1:15">
      <c r="C20" s="3" t="s">
        <v>27</v>
      </c>
      <c r="F20" s="17" t="s">
        <v>28</v>
      </c>
      <c r="G20" s="18">
        <f>IF(G22&lt;&gt;0,G14/G22,0)</f>
        <v>0</v>
      </c>
      <c r="H20" s="3" t="s">
        <v>34</v>
      </c>
      <c r="I20" s="17" t="s">
        <v>28</v>
      </c>
      <c r="J20" s="18">
        <f>IF(J22&lt;&gt;0,J14/J22,0)</f>
        <v>0</v>
      </c>
      <c r="K20" s="3" t="s">
        <v>34</v>
      </c>
      <c r="L20" s="17" t="s">
        <v>28</v>
      </c>
      <c r="M20" s="18">
        <f>SUM(G20-J20)</f>
        <v>0</v>
      </c>
      <c r="N20" s="3" t="s">
        <v>34</v>
      </c>
      <c r="O20" s="20" t="str">
        <f>IF(J20&lt;&gt;0,M20/J20,"")</f>
        <v/>
      </c>
    </row>
    <row r="21" spans="1:15">
      <c r="C21" s="3" t="s">
        <v>29</v>
      </c>
      <c r="F21" s="17" t="s">
        <v>28</v>
      </c>
      <c r="G21" s="18">
        <f>IF(G22&lt;&gt;0,G15/G22,0)</f>
        <v>0</v>
      </c>
      <c r="H21" s="3" t="s">
        <v>34</v>
      </c>
      <c r="I21" s="17" t="s">
        <v>28</v>
      </c>
      <c r="J21" s="21">
        <f>IF(J22&lt;&gt;0,J15/J22,0)</f>
        <v>0</v>
      </c>
      <c r="K21" s="3" t="s">
        <v>34</v>
      </c>
      <c r="L21" s="17" t="s">
        <v>28</v>
      </c>
      <c r="M21" s="18">
        <f>SUM(G21-J21)</f>
        <v>0</v>
      </c>
      <c r="N21" s="3" t="s">
        <v>34</v>
      </c>
      <c r="O21" s="20" t="str">
        <f>IF(J21&lt;&gt;0,M21/J21,"")</f>
        <v/>
      </c>
    </row>
    <row r="22" spans="1:15">
      <c r="C22" s="3" t="s">
        <v>35</v>
      </c>
      <c r="F22" s="17"/>
      <c r="G22" s="22"/>
      <c r="I22" s="17"/>
      <c r="J22" s="22"/>
      <c r="L22" s="17"/>
      <c r="O22" s="25"/>
    </row>
    <row r="23" spans="1:15">
      <c r="F23" s="17"/>
      <c r="I23" s="17"/>
      <c r="L23" s="17"/>
    </row>
    <row r="24" spans="1:15">
      <c r="A24" s="86" t="s">
        <v>36</v>
      </c>
      <c r="B24" s="86" t="s">
        <v>37</v>
      </c>
      <c r="C24" s="86"/>
      <c r="D24" s="86"/>
      <c r="E24" s="86"/>
      <c r="F24" s="86"/>
      <c r="G24" s="57"/>
      <c r="H24" s="57"/>
      <c r="I24" s="57"/>
    </row>
    <row r="26" spans="1:15">
      <c r="C26" s="3" t="s">
        <v>38</v>
      </c>
      <c r="F26" s="17" t="s">
        <v>28</v>
      </c>
      <c r="G26" s="19"/>
      <c r="I26" s="17" t="s">
        <v>28</v>
      </c>
      <c r="J26" s="19"/>
      <c r="L26" s="17" t="s">
        <v>28</v>
      </c>
      <c r="M26" s="18">
        <f>SUM(G26-J26)</f>
        <v>0</v>
      </c>
      <c r="O26" s="20" t="str">
        <f>IF(J26&lt;&gt;0,M26/J26,"")</f>
        <v/>
      </c>
    </row>
    <row r="27" spans="1:15">
      <c r="C27" s="3" t="s">
        <v>39</v>
      </c>
      <c r="G27" s="22"/>
      <c r="J27" s="22"/>
      <c r="M27" s="18">
        <f>SUM(G27-J27)</f>
        <v>0</v>
      </c>
      <c r="O27" s="20" t="str">
        <f>IF(J27&lt;&gt;0,M27/J27,"")</f>
        <v/>
      </c>
    </row>
    <row r="28" spans="1:15">
      <c r="C28" s="3" t="s">
        <v>40</v>
      </c>
      <c r="G28" s="22"/>
      <c r="J28" s="22"/>
      <c r="M28" s="18">
        <f>SUM(G28-J28)</f>
        <v>0</v>
      </c>
      <c r="O28" s="20" t="str">
        <f>IF(J28&lt;&gt;0,M28/J28,"")</f>
        <v/>
      </c>
    </row>
    <row r="29" spans="1:15">
      <c r="C29" s="3" t="s">
        <v>41</v>
      </c>
      <c r="G29" s="22"/>
      <c r="J29" s="22"/>
      <c r="M29" s="18">
        <f>SUM(G29-J29)</f>
        <v>0</v>
      </c>
      <c r="O29" s="20" t="str">
        <f>IF(J29&lt;&gt;0,M29/J29,"")</f>
        <v/>
      </c>
    </row>
    <row r="30" spans="1:15" ht="14.5" thickBot="1">
      <c r="D30" s="3" t="s">
        <v>31</v>
      </c>
      <c r="F30" s="17" t="s">
        <v>28</v>
      </c>
      <c r="G30" s="23">
        <f>SUM(G26:G29)</f>
        <v>0</v>
      </c>
      <c r="I30" s="3" t="s">
        <v>28</v>
      </c>
      <c r="J30" s="23">
        <f>SUM(J26:J29)</f>
        <v>0</v>
      </c>
      <c r="L30" s="17" t="s">
        <v>28</v>
      </c>
      <c r="M30" s="23">
        <f>SUM(G30-J30)</f>
        <v>0</v>
      </c>
      <c r="O30" s="24" t="str">
        <f>IF(J30&lt;&gt;0,M30/J30,"")</f>
        <v/>
      </c>
    </row>
    <row r="31" spans="1:15" ht="14.5" thickTop="1">
      <c r="F31" s="17"/>
      <c r="L31" s="17"/>
    </row>
    <row r="32" spans="1:15">
      <c r="A32" s="3" t="s">
        <v>42</v>
      </c>
      <c r="B32" s="3" t="s">
        <v>43</v>
      </c>
    </row>
    <row r="33" spans="1:15">
      <c r="M33" s="111"/>
      <c r="N33" s="111"/>
      <c r="O33" s="111"/>
    </row>
    <row r="34" spans="1:15">
      <c r="B34" s="3" t="s">
        <v>44</v>
      </c>
      <c r="C34" s="3" t="s">
        <v>45</v>
      </c>
    </row>
    <row r="35" spans="1:15">
      <c r="D35" s="3" t="s">
        <v>46</v>
      </c>
      <c r="F35" s="17" t="s">
        <v>28</v>
      </c>
      <c r="G35" s="19"/>
      <c r="I35" s="17" t="s">
        <v>28</v>
      </c>
      <c r="J35" s="19"/>
      <c r="L35" s="17" t="s">
        <v>28</v>
      </c>
      <c r="M35" s="18">
        <f>SUM(G35-J35)</f>
        <v>0</v>
      </c>
      <c r="O35" s="20" t="str">
        <f>IF(J35&lt;&gt;0,M35/J35,"")</f>
        <v/>
      </c>
    </row>
    <row r="36" spans="1:15">
      <c r="D36" s="119" t="s">
        <v>47</v>
      </c>
      <c r="E36" s="119"/>
      <c r="F36" s="17"/>
      <c r="G36" s="19"/>
      <c r="I36" s="17"/>
      <c r="J36" s="19"/>
      <c r="L36" s="17"/>
      <c r="M36" s="79">
        <f>SUM(G36-J36)</f>
        <v>0</v>
      </c>
      <c r="O36" s="20" t="str">
        <f>IF(J36&lt;&gt;0,M36/J36,"")</f>
        <v/>
      </c>
    </row>
    <row r="37" spans="1:15">
      <c r="D37" s="3" t="s">
        <v>48</v>
      </c>
      <c r="G37" s="22"/>
      <c r="J37" s="22"/>
      <c r="M37" s="18">
        <f>SUM(G37-J37)</f>
        <v>0</v>
      </c>
      <c r="O37" s="20" t="str">
        <f>IF(J37&lt;&gt;0,M37/J37,"")</f>
        <v/>
      </c>
    </row>
    <row r="38" spans="1:15" ht="14.5" thickBot="1">
      <c r="E38" s="3" t="s">
        <v>49</v>
      </c>
      <c r="F38" s="17" t="s">
        <v>28</v>
      </c>
      <c r="G38" s="23">
        <f>SUM(G35:G37)</f>
        <v>0</v>
      </c>
      <c r="I38" s="17" t="s">
        <v>28</v>
      </c>
      <c r="J38" s="23">
        <f>SUM(J35:J37)</f>
        <v>0</v>
      </c>
      <c r="L38" s="17" t="s">
        <v>28</v>
      </c>
      <c r="M38" s="23">
        <f>SUM(G38-J38)</f>
        <v>0</v>
      </c>
      <c r="O38" s="24" t="str">
        <f>IF(J38&lt;&gt;0,M38/J38,"")</f>
        <v/>
      </c>
    </row>
    <row r="39" spans="1:15" ht="14.5" thickTop="1"/>
    <row r="40" spans="1:15">
      <c r="B40" s="86" t="s">
        <v>32</v>
      </c>
      <c r="C40" s="86" t="s">
        <v>50</v>
      </c>
      <c r="D40" s="86"/>
      <c r="E40" s="86"/>
    </row>
    <row r="41" spans="1:15">
      <c r="D41" s="3" t="s">
        <v>51</v>
      </c>
      <c r="F41" s="17"/>
      <c r="G41" s="58"/>
      <c r="I41" s="17"/>
      <c r="J41" s="58"/>
      <c r="L41" s="17"/>
      <c r="M41" s="59">
        <f>SUM(G41-J41)</f>
        <v>0</v>
      </c>
      <c r="O41" s="20" t="str">
        <f>IF(J41&lt;&gt;0,M41/J41,"")</f>
        <v/>
      </c>
    </row>
    <row r="42" spans="1:15">
      <c r="D42" s="119" t="s">
        <v>47</v>
      </c>
      <c r="E42" s="119"/>
      <c r="F42" s="17"/>
      <c r="G42" s="58"/>
      <c r="I42" s="17"/>
      <c r="J42" s="58"/>
      <c r="L42" s="17"/>
      <c r="M42" s="80">
        <f>SUM(G42-J42)</f>
        <v>0</v>
      </c>
      <c r="O42" s="20" t="str">
        <f>IF(J42&lt;&gt;0,M42/J42,"")</f>
        <v/>
      </c>
    </row>
    <row r="43" spans="1:15">
      <c r="D43" s="3" t="s">
        <v>52</v>
      </c>
      <c r="G43" s="60"/>
      <c r="J43" s="60"/>
      <c r="M43" s="59">
        <f>SUM(G43-J43)</f>
        <v>0</v>
      </c>
      <c r="O43" s="20" t="str">
        <f>IF(J43&lt;&gt;0,M43/J43,"")</f>
        <v/>
      </c>
    </row>
    <row r="44" spans="1:15" ht="14.5" thickBot="1">
      <c r="E44" s="3" t="s">
        <v>53</v>
      </c>
      <c r="F44" s="17"/>
      <c r="G44" s="61">
        <f>SUM(G41:G43)</f>
        <v>0</v>
      </c>
      <c r="I44" s="17"/>
      <c r="J44" s="61">
        <f>SUM(J41:J43)</f>
        <v>0</v>
      </c>
      <c r="L44" s="17"/>
      <c r="M44" s="61">
        <f>SUM(G44-J44)</f>
        <v>0</v>
      </c>
      <c r="O44" s="24" t="str">
        <f>IF(J44&lt;&gt;0,M44/J44,"")</f>
        <v/>
      </c>
    </row>
    <row r="45" spans="1:15" ht="14.5" thickTop="1"/>
    <row r="46" spans="1:15">
      <c r="A46" s="3" t="s">
        <v>54</v>
      </c>
      <c r="B46" s="117" t="str">
        <f>"Maximum allowable primary property tax levy for fiscal year " &amp; Cover!F7 &amp; " pursuant to A.R.S. §42-17051"</f>
        <v>Maximum allowable primary property tax levy for fiscal year select pursuant to A.R.S. §42-17051</v>
      </c>
      <c r="C46" s="117"/>
      <c r="D46" s="117"/>
      <c r="E46" s="117"/>
      <c r="F46" s="117"/>
      <c r="G46" s="117"/>
      <c r="H46" s="117"/>
      <c r="I46" s="117"/>
      <c r="J46" s="117"/>
      <c r="K46" s="117"/>
      <c r="L46" s="117"/>
      <c r="M46" s="117"/>
      <c r="N46" s="17" t="s">
        <v>28</v>
      </c>
      <c r="O46" s="19"/>
    </row>
    <row r="48" spans="1:15" ht="33" customHeight="1">
      <c r="A48" s="8" t="s">
        <v>55</v>
      </c>
      <c r="B48" s="118" t="e">
        <f>"Amount received from primary property taxes in fiscal year " &amp; (Cover!F7-1) &amp; " in excess of the maximum allowable amount as calculated pursuant to A.R.S. §42-17051"</f>
        <v>#VALUE!</v>
      </c>
      <c r="C48" s="118"/>
      <c r="D48" s="118"/>
      <c r="E48" s="118"/>
      <c r="F48" s="118"/>
      <c r="G48" s="118"/>
      <c r="H48" s="118"/>
      <c r="I48" s="118"/>
      <c r="J48" s="118"/>
      <c r="K48" s="118"/>
      <c r="L48" s="118"/>
      <c r="M48" s="118"/>
      <c r="N48" s="17" t="s">
        <v>28</v>
      </c>
      <c r="O48" s="19"/>
    </row>
    <row r="49" spans="14:14">
      <c r="N49" s="17"/>
    </row>
    <row r="50" spans="14:14">
      <c r="N50" s="17"/>
    </row>
  </sheetData>
  <sheetProtection sheet="1" selectLockedCells="1"/>
  <mergeCells count="12">
    <mergeCell ref="A1:O1"/>
    <mergeCell ref="A2:O2"/>
    <mergeCell ref="A3:O3"/>
    <mergeCell ref="A4:O4"/>
    <mergeCell ref="M6:O6"/>
    <mergeCell ref="M7:O7"/>
    <mergeCell ref="M8:O8"/>
    <mergeCell ref="M33:O33"/>
    <mergeCell ref="B46:M46"/>
    <mergeCell ref="B48:M48"/>
    <mergeCell ref="D36:E36"/>
    <mergeCell ref="D42:E42"/>
  </mergeCells>
  <hyperlinks>
    <hyperlink ref="A4:O4" location="SchATitle" display="SUMMARY OF BUDGET DATA" xr:uid="{A5148C50-FDBF-491F-8928-B4A7CDFCE6DD}"/>
    <hyperlink ref="B19:G19" location="SchAFTSE" display="B." xr:uid="{68D5D002-3BCA-41BC-9F90-F23DF454083E}"/>
    <hyperlink ref="A24:I24" location="SchAComp" display="II." xr:uid="{47815AEE-CB77-43E4-9144-04537420FA1F}"/>
    <hyperlink ref="B40:E40" location="SchATax" display="B." xr:uid="{BD15F6D7-F622-4BEF-A40C-0DF07F92418A}"/>
  </hyperlinks>
  <pageMargins left="0.162291666666667" right="0.25" top="0.5" bottom="0.25" header="0.3" footer="0.3"/>
  <pageSetup scale="82" orientation="portrait" r:id="rId1"/>
  <headerFooter>
    <oddFooter>&amp;L&amp;"Arial,Bold"&amp;8Revised 6/23-Arizona Auditor General&amp;C&amp;"Arial,Bold"&amp;8Schedule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5"/>
  <sheetViews>
    <sheetView showGridLines="0" view="pageLayout" zoomScaleNormal="90" workbookViewId="0">
      <selection activeCell="A2" sqref="A2:U2"/>
    </sheetView>
  </sheetViews>
  <sheetFormatPr defaultColWidth="9.1796875" defaultRowHeight="14"/>
  <cols>
    <col min="1" max="1" width="1.81640625" style="3" customWidth="1"/>
    <col min="2" max="2" width="3.7265625" style="3" customWidth="1"/>
    <col min="3" max="3" width="39.54296875" style="3" customWidth="1"/>
    <col min="4" max="4" width="2" style="26" customWidth="1"/>
    <col min="5" max="5" width="14.453125" style="3" bestFit="1" customWidth="1"/>
    <col min="6" max="6" width="2.26953125" style="3" customWidth="1"/>
    <col min="7" max="7" width="12.54296875" style="3" bestFit="1" customWidth="1"/>
    <col min="8" max="8" width="2.1796875" style="3" customWidth="1"/>
    <col min="9" max="9" width="12.54296875" style="3" bestFit="1" customWidth="1"/>
    <col min="10" max="10" width="1.81640625" style="3" customWidth="1"/>
    <col min="11" max="11" width="12.54296875" style="3" bestFit="1" customWidth="1"/>
    <col min="12" max="12" width="2.1796875" style="3" customWidth="1"/>
    <col min="13" max="13" width="12.54296875" style="3" bestFit="1" customWidth="1"/>
    <col min="14" max="14" width="2.26953125" style="3" customWidth="1"/>
    <col min="15" max="15" width="12.54296875" style="3" bestFit="1" customWidth="1"/>
    <col min="16" max="16" width="2.1796875" style="3" customWidth="1"/>
    <col min="17" max="17" width="14.453125" style="3" bestFit="1" customWidth="1"/>
    <col min="18" max="18" width="1.1796875" style="3" customWidth="1"/>
    <col min="19" max="19" width="2.54296875" style="3" bestFit="1" customWidth="1"/>
    <col min="20" max="20" width="12.54296875" style="3" bestFit="1" customWidth="1"/>
    <col min="21" max="21" width="9.81640625" style="3" bestFit="1" customWidth="1"/>
    <col min="22" max="16384" width="9.1796875" style="3"/>
  </cols>
  <sheetData>
    <row r="1" spans="1:21">
      <c r="A1" s="111" t="str">
        <f>Cover!F5 &amp; " County Community College District"</f>
        <v>select County Community College District</v>
      </c>
      <c r="B1" s="111"/>
      <c r="C1" s="111"/>
      <c r="D1" s="111"/>
      <c r="E1" s="111"/>
      <c r="F1" s="111"/>
      <c r="G1" s="111"/>
      <c r="H1" s="111"/>
      <c r="I1" s="111"/>
      <c r="J1" s="111"/>
      <c r="K1" s="111"/>
      <c r="L1" s="111"/>
      <c r="M1" s="111"/>
      <c r="N1" s="111"/>
      <c r="O1" s="111"/>
      <c r="P1" s="111"/>
      <c r="Q1" s="111"/>
      <c r="R1" s="111"/>
      <c r="S1" s="111"/>
      <c r="T1" s="111"/>
      <c r="U1" s="111"/>
    </row>
    <row r="2" spans="1:21">
      <c r="A2" s="111" t="str">
        <f>Cover!F6</f>
        <v>select</v>
      </c>
      <c r="B2" s="111"/>
      <c r="C2" s="111"/>
      <c r="D2" s="111"/>
      <c r="E2" s="111"/>
      <c r="F2" s="111"/>
      <c r="G2" s="111"/>
      <c r="H2" s="111"/>
      <c r="I2" s="111"/>
      <c r="J2" s="111"/>
      <c r="K2" s="111"/>
      <c r="L2" s="111"/>
      <c r="M2" s="111"/>
      <c r="N2" s="111"/>
      <c r="O2" s="111"/>
      <c r="P2" s="111"/>
      <c r="Q2" s="111"/>
      <c r="R2" s="111"/>
      <c r="S2" s="111"/>
      <c r="T2" s="111"/>
      <c r="U2" s="111"/>
    </row>
    <row r="3" spans="1:21">
      <c r="A3" s="120" t="str">
        <f>"Budget for fiscal year " &amp; Cover!F7</f>
        <v>Budget for fiscal year select</v>
      </c>
      <c r="B3" s="120"/>
      <c r="C3" s="120"/>
      <c r="D3" s="120"/>
      <c r="E3" s="120"/>
      <c r="F3" s="120"/>
      <c r="G3" s="120"/>
      <c r="H3" s="120"/>
      <c r="I3" s="120"/>
      <c r="J3" s="120"/>
      <c r="K3" s="120"/>
      <c r="L3" s="120"/>
      <c r="M3" s="120"/>
      <c r="N3" s="120"/>
      <c r="O3" s="120"/>
      <c r="P3" s="120"/>
      <c r="Q3" s="120"/>
      <c r="R3" s="120"/>
      <c r="S3" s="120"/>
      <c r="T3" s="120"/>
      <c r="U3" s="120"/>
    </row>
    <row r="4" spans="1:21">
      <c r="A4" s="132" t="s">
        <v>56</v>
      </c>
      <c r="B4" s="132"/>
      <c r="C4" s="132"/>
      <c r="D4" s="132"/>
      <c r="E4" s="132"/>
      <c r="F4" s="132"/>
      <c r="G4" s="132"/>
      <c r="H4" s="132"/>
      <c r="I4" s="132"/>
      <c r="J4" s="132"/>
      <c r="K4" s="132"/>
      <c r="L4" s="132"/>
      <c r="M4" s="132"/>
      <c r="N4" s="132"/>
      <c r="O4" s="132"/>
      <c r="P4" s="132"/>
      <c r="Q4" s="132"/>
      <c r="R4" s="132"/>
      <c r="S4" s="132"/>
      <c r="T4" s="132"/>
      <c r="U4" s="132"/>
    </row>
    <row r="5" spans="1:21">
      <c r="A5" s="99"/>
      <c r="B5" s="99"/>
      <c r="C5" s="99"/>
      <c r="D5" s="99"/>
      <c r="E5" s="99"/>
      <c r="F5" s="99"/>
      <c r="G5" s="99"/>
      <c r="H5" s="99"/>
      <c r="I5" s="99"/>
      <c r="J5" s="99"/>
      <c r="K5" s="99"/>
      <c r="L5" s="99"/>
      <c r="M5" s="99"/>
      <c r="N5" s="99"/>
      <c r="O5" s="99"/>
      <c r="P5" s="99"/>
      <c r="Q5" s="99"/>
      <c r="R5" s="99"/>
      <c r="S5" s="99"/>
      <c r="T5" s="99"/>
      <c r="U5" s="99"/>
    </row>
    <row r="6" spans="1:21">
      <c r="A6" s="99"/>
      <c r="B6" s="99"/>
      <c r="C6" s="99"/>
      <c r="D6" s="133" t="s">
        <v>57</v>
      </c>
      <c r="E6" s="134"/>
      <c r="F6" s="134"/>
      <c r="G6" s="134"/>
      <c r="H6" s="134"/>
      <c r="I6" s="135"/>
      <c r="J6" s="131" t="s">
        <v>58</v>
      </c>
      <c r="K6" s="131"/>
      <c r="L6" s="131"/>
      <c r="M6" s="131"/>
      <c r="N6" s="128"/>
      <c r="O6" s="129"/>
      <c r="P6" s="128"/>
      <c r="Q6" s="129"/>
      <c r="R6" s="99"/>
      <c r="S6" s="130"/>
      <c r="T6" s="130"/>
      <c r="U6" s="103"/>
    </row>
    <row r="7" spans="1:21">
      <c r="D7" s="128" t="s">
        <v>59</v>
      </c>
      <c r="E7" s="129"/>
      <c r="F7" s="128" t="s">
        <v>60</v>
      </c>
      <c r="G7" s="129"/>
      <c r="H7" s="128" t="s">
        <v>61</v>
      </c>
      <c r="I7" s="129"/>
      <c r="J7" s="128" t="s">
        <v>62</v>
      </c>
      <c r="K7" s="129"/>
      <c r="L7" s="128" t="s">
        <v>63</v>
      </c>
      <c r="M7" s="129"/>
      <c r="N7" s="124" t="s">
        <v>64</v>
      </c>
      <c r="O7" s="125"/>
      <c r="P7" s="124" t="s">
        <v>65</v>
      </c>
      <c r="Q7" s="125"/>
      <c r="S7" s="122" t="s">
        <v>31</v>
      </c>
      <c r="T7" s="122"/>
      <c r="U7" s="104" t="s">
        <v>22</v>
      </c>
    </row>
    <row r="8" spans="1:21">
      <c r="D8" s="124" t="s">
        <v>66</v>
      </c>
      <c r="E8" s="125"/>
      <c r="F8" s="124" t="s">
        <v>66</v>
      </c>
      <c r="G8" s="125"/>
      <c r="H8" s="124" t="s">
        <v>66</v>
      </c>
      <c r="I8" s="125"/>
      <c r="J8" s="124" t="s">
        <v>58</v>
      </c>
      <c r="K8" s="125"/>
      <c r="L8" s="124" t="s">
        <v>67</v>
      </c>
      <c r="M8" s="125"/>
      <c r="N8" s="124" t="s">
        <v>68</v>
      </c>
      <c r="O8" s="125"/>
      <c r="P8" s="124" t="s">
        <v>69</v>
      </c>
      <c r="Q8" s="125"/>
      <c r="S8" s="122" t="s">
        <v>69</v>
      </c>
      <c r="T8" s="122"/>
      <c r="U8" s="104" t="s">
        <v>70</v>
      </c>
    </row>
    <row r="9" spans="1:21">
      <c r="D9" s="126" t="str">
        <f>Cover!$F$7</f>
        <v>select</v>
      </c>
      <c r="E9" s="127"/>
      <c r="F9" s="126" t="str">
        <f>Cover!$F$7</f>
        <v>select</v>
      </c>
      <c r="G9" s="127"/>
      <c r="H9" s="126" t="str">
        <f>Cover!$F$7</f>
        <v>select</v>
      </c>
      <c r="I9" s="127"/>
      <c r="J9" s="126" t="str">
        <f>Cover!$F$7</f>
        <v>select</v>
      </c>
      <c r="K9" s="127"/>
      <c r="L9" s="126" t="str">
        <f>Cover!$F$7</f>
        <v>select</v>
      </c>
      <c r="M9" s="127"/>
      <c r="N9" s="126" t="str">
        <f>Cover!$F$7</f>
        <v>select</v>
      </c>
      <c r="O9" s="127"/>
      <c r="P9" s="126" t="str">
        <f>Cover!$F$7</f>
        <v>select</v>
      </c>
      <c r="Q9" s="127"/>
      <c r="R9" s="26"/>
      <c r="S9" s="123" t="e">
        <f>Cover!F7-1</f>
        <v>#VALUE!</v>
      </c>
      <c r="T9" s="123"/>
      <c r="U9" s="105" t="s">
        <v>71</v>
      </c>
    </row>
    <row r="10" spans="1:21">
      <c r="A10" s="109" t="s">
        <v>72</v>
      </c>
      <c r="B10" s="88"/>
      <c r="C10" s="88"/>
      <c r="D10" s="27"/>
      <c r="E10" s="28"/>
      <c r="F10" s="27"/>
      <c r="G10" s="29"/>
      <c r="H10" s="27"/>
      <c r="I10" s="29"/>
      <c r="J10" s="27"/>
      <c r="K10" s="29"/>
      <c r="L10" s="27"/>
      <c r="M10" s="29"/>
      <c r="N10" s="26"/>
      <c r="O10" s="26"/>
      <c r="P10" s="27"/>
      <c r="Q10" s="29"/>
      <c r="R10" s="26"/>
      <c r="S10" s="27"/>
      <c r="T10" s="29"/>
      <c r="U10" s="29"/>
    </row>
    <row r="11" spans="1:21">
      <c r="A11" s="3" t="s">
        <v>60</v>
      </c>
      <c r="D11" s="27" t="s">
        <v>28</v>
      </c>
      <c r="E11" s="91"/>
      <c r="F11" s="30"/>
      <c r="G11" s="91"/>
      <c r="H11" s="30"/>
      <c r="I11" s="91"/>
      <c r="J11" s="30"/>
      <c r="K11" s="91"/>
      <c r="L11" s="30"/>
      <c r="M11" s="91"/>
      <c r="N11" s="30"/>
      <c r="O11" s="91"/>
      <c r="P11" s="30"/>
      <c r="Q11" s="96">
        <f>SUM(E11:P11)</f>
        <v>0</v>
      </c>
      <c r="R11" s="26"/>
      <c r="S11" s="30" t="s">
        <v>28</v>
      </c>
      <c r="T11" s="91"/>
      <c r="U11" s="31">
        <f>IF(T11=Q11,0,IF(T11&lt;&gt;0,(Q11-T11)/T11,"--"))</f>
        <v>0</v>
      </c>
    </row>
    <row r="12" spans="1:21">
      <c r="A12" s="3" t="s">
        <v>73</v>
      </c>
      <c r="D12" s="27"/>
      <c r="E12" s="91"/>
      <c r="F12" s="30"/>
      <c r="G12" s="91"/>
      <c r="H12" s="30"/>
      <c r="I12" s="91"/>
      <c r="J12" s="30"/>
      <c r="K12" s="91"/>
      <c r="L12" s="30"/>
      <c r="M12" s="91"/>
      <c r="N12" s="30"/>
      <c r="O12" s="91"/>
      <c r="P12" s="30"/>
      <c r="Q12" s="96">
        <f>SUM(E12:P12)</f>
        <v>0</v>
      </c>
      <c r="S12" s="30"/>
      <c r="T12" s="91"/>
      <c r="U12" s="31">
        <f>IF(T12=Q12,0,IF(T12&lt;&gt;0,(Q12-T12)/T12,"--"))</f>
        <v>0</v>
      </c>
    </row>
    <row r="13" spans="1:21">
      <c r="B13" s="3" t="s">
        <v>74</v>
      </c>
      <c r="D13" s="27" t="s">
        <v>28</v>
      </c>
      <c r="E13" s="96">
        <f>SUM(E11:E12)</f>
        <v>0</v>
      </c>
      <c r="F13" s="30" t="s">
        <v>28</v>
      </c>
      <c r="G13" s="96">
        <f>SUM(G11:G12)</f>
        <v>0</v>
      </c>
      <c r="H13" s="30" t="s">
        <v>28</v>
      </c>
      <c r="I13" s="96">
        <f>SUM(I11:I12)</f>
        <v>0</v>
      </c>
      <c r="J13" s="30" t="s">
        <v>28</v>
      </c>
      <c r="K13" s="96">
        <f>SUM(K11:K12)</f>
        <v>0</v>
      </c>
      <c r="L13" s="30" t="s">
        <v>28</v>
      </c>
      <c r="M13" s="96">
        <f>SUM(M11:M12)</f>
        <v>0</v>
      </c>
      <c r="N13" s="30" t="s">
        <v>28</v>
      </c>
      <c r="O13" s="96">
        <f>SUM(O11:O12)</f>
        <v>0</v>
      </c>
      <c r="P13" s="30" t="s">
        <v>28</v>
      </c>
      <c r="Q13" s="96">
        <f>SUM(Q11:Q12)</f>
        <v>0</v>
      </c>
      <c r="S13" s="30" t="s">
        <v>28</v>
      </c>
      <c r="T13" s="96">
        <f>SUM(T11:T12)</f>
        <v>0</v>
      </c>
      <c r="U13" s="31">
        <f>IF(T13=Q13,0,IF(T13&gt;0,(Q13-T13)/T13,"--"))</f>
        <v>0</v>
      </c>
    </row>
    <row r="14" spans="1:21">
      <c r="D14" s="27"/>
      <c r="E14" s="29"/>
      <c r="F14" s="27"/>
      <c r="G14" s="29"/>
      <c r="H14" s="27"/>
      <c r="I14" s="29"/>
      <c r="J14" s="27"/>
      <c r="K14" s="29"/>
      <c r="L14" s="27"/>
      <c r="M14" s="29"/>
      <c r="N14" s="27"/>
      <c r="O14" s="29"/>
      <c r="P14" s="27"/>
      <c r="Q14" s="29"/>
      <c r="R14" s="26"/>
      <c r="S14" s="27"/>
      <c r="T14" s="29"/>
      <c r="U14" s="35"/>
    </row>
    <row r="15" spans="1:21">
      <c r="A15" s="9" t="s">
        <v>75</v>
      </c>
      <c r="D15" s="27"/>
      <c r="E15" s="36"/>
      <c r="F15" s="32"/>
      <c r="G15" s="36"/>
      <c r="H15" s="32"/>
      <c r="I15" s="36"/>
      <c r="J15" s="32"/>
      <c r="K15" s="36"/>
      <c r="L15" s="32"/>
      <c r="M15" s="36"/>
      <c r="N15" s="32"/>
      <c r="O15" s="36"/>
      <c r="P15" s="32"/>
      <c r="Q15" s="36"/>
      <c r="S15" s="32"/>
      <c r="T15" s="36"/>
      <c r="U15" s="35"/>
    </row>
    <row r="16" spans="1:21">
      <c r="A16" s="3" t="s">
        <v>76</v>
      </c>
      <c r="D16" s="27"/>
      <c r="E16" s="36"/>
      <c r="F16" s="32"/>
      <c r="G16" s="36"/>
      <c r="H16" s="32"/>
      <c r="I16" s="36"/>
      <c r="J16" s="32"/>
      <c r="K16" s="36"/>
      <c r="L16" s="32"/>
      <c r="M16" s="36"/>
      <c r="N16" s="32"/>
      <c r="O16" s="36"/>
      <c r="P16" s="32"/>
      <c r="Q16" s="36"/>
      <c r="S16" s="32"/>
      <c r="T16" s="36"/>
      <c r="U16" s="35"/>
    </row>
    <row r="17" spans="1:21">
      <c r="B17" s="3" t="s">
        <v>77</v>
      </c>
      <c r="D17" s="27" t="s">
        <v>28</v>
      </c>
      <c r="E17" s="33"/>
      <c r="F17" s="30" t="s">
        <v>28</v>
      </c>
      <c r="G17" s="33"/>
      <c r="H17" s="30" t="s">
        <v>28</v>
      </c>
      <c r="I17" s="33"/>
      <c r="J17" s="30" t="s">
        <v>28</v>
      </c>
      <c r="K17" s="33"/>
      <c r="L17" s="30" t="s">
        <v>28</v>
      </c>
      <c r="M17" s="33"/>
      <c r="N17" s="30" t="s">
        <v>28</v>
      </c>
      <c r="O17" s="33"/>
      <c r="P17" s="30" t="s">
        <v>28</v>
      </c>
      <c r="Q17" s="34">
        <f>SUM(O17,M17,K17,I17,G17,E17)</f>
        <v>0</v>
      </c>
      <c r="S17" s="30" t="s">
        <v>28</v>
      </c>
      <c r="T17" s="33"/>
      <c r="U17" s="31">
        <f>IF(T17=Q17,0,IF(T17&lt;&gt;0,(Q17-T17)/T17,"--"))</f>
        <v>0</v>
      </c>
    </row>
    <row r="18" spans="1:21">
      <c r="B18" s="3" t="s">
        <v>78</v>
      </c>
      <c r="D18" s="27"/>
      <c r="E18" s="37"/>
      <c r="F18" s="32"/>
      <c r="G18" s="33"/>
      <c r="H18" s="32"/>
      <c r="I18" s="37"/>
      <c r="J18" s="32"/>
      <c r="K18" s="37"/>
      <c r="L18" s="32"/>
      <c r="M18" s="37"/>
      <c r="N18" s="32"/>
      <c r="O18" s="37"/>
      <c r="P18" s="32"/>
      <c r="Q18" s="34">
        <f>SUM(O18,M18,K18,I18,G18,E18)</f>
        <v>0</v>
      </c>
      <c r="S18" s="32"/>
      <c r="T18" s="37"/>
      <c r="U18" s="31">
        <f>IF(T18=Q18,0,IF(T18&lt;&gt;0,(Q18-T18)/T18,"--"))</f>
        <v>0</v>
      </c>
    </row>
    <row r="19" spans="1:21">
      <c r="B19" s="3" t="s">
        <v>79</v>
      </c>
      <c r="D19" s="27"/>
      <c r="E19" s="37"/>
      <c r="F19" s="32"/>
      <c r="G19" s="37"/>
      <c r="H19" s="32"/>
      <c r="I19" s="37"/>
      <c r="J19" s="32"/>
      <c r="K19" s="37"/>
      <c r="L19" s="32"/>
      <c r="M19" s="33"/>
      <c r="N19" s="32"/>
      <c r="O19" s="33"/>
      <c r="P19" s="32"/>
      <c r="Q19" s="34">
        <f>SUM(O19,M19,K19,I19,G19,E19)</f>
        <v>0</v>
      </c>
      <c r="S19" s="32"/>
      <c r="T19" s="37"/>
      <c r="U19" s="31">
        <f>IF(T19=Q19,0,IF(T19&lt;&gt;0,(Q19-T19)/T19,"--"))</f>
        <v>0</v>
      </c>
    </row>
    <row r="20" spans="1:21">
      <c r="B20" s="3" t="s">
        <v>80</v>
      </c>
      <c r="D20" s="27"/>
      <c r="E20" s="33"/>
      <c r="G20" s="33"/>
      <c r="I20" s="33"/>
      <c r="K20" s="33"/>
      <c r="M20" s="33"/>
      <c r="O20" s="33"/>
      <c r="Q20" s="34">
        <f>SUM(O20,M20,K20,I20,G20,E20)</f>
        <v>0</v>
      </c>
      <c r="S20" s="32"/>
      <c r="T20" s="37"/>
      <c r="U20" s="31">
        <f>IF(T20=Q20,0,IF(T20&lt;&gt;0,(Q20-T20)/T20,"--"))</f>
        <v>0</v>
      </c>
    </row>
    <row r="21" spans="1:21">
      <c r="B21" s="3" t="s">
        <v>81</v>
      </c>
      <c r="D21" s="27"/>
      <c r="E21" s="37"/>
      <c r="F21" s="32"/>
      <c r="G21" s="37"/>
      <c r="H21" s="32"/>
      <c r="I21" s="33"/>
      <c r="J21" s="32"/>
      <c r="K21" s="37"/>
      <c r="L21" s="32"/>
      <c r="M21" s="33"/>
      <c r="N21" s="32"/>
      <c r="O21" s="33"/>
      <c r="P21" s="32"/>
      <c r="Q21" s="34">
        <f>SUM(O21,M21,K21,I21,G21,E21)</f>
        <v>0</v>
      </c>
      <c r="S21" s="32"/>
      <c r="T21" s="37"/>
      <c r="U21" s="31">
        <f>IF(T21=Q21,0,IF(T21&lt;&gt;0,(Q21-T21)/T21,"--"))</f>
        <v>0</v>
      </c>
    </row>
    <row r="22" spans="1:21">
      <c r="A22" s="87" t="s">
        <v>82</v>
      </c>
      <c r="B22" s="84"/>
      <c r="C22" s="84"/>
      <c r="D22" s="27"/>
      <c r="E22" s="36"/>
      <c r="F22" s="32"/>
      <c r="G22" s="36"/>
      <c r="H22" s="32"/>
      <c r="I22" s="36"/>
      <c r="J22" s="32"/>
      <c r="K22" s="36"/>
      <c r="L22" s="32"/>
      <c r="M22" s="36"/>
      <c r="N22" s="32"/>
      <c r="O22" s="36"/>
      <c r="P22" s="32"/>
      <c r="Q22" s="36"/>
      <c r="S22" s="32"/>
      <c r="T22" s="36"/>
      <c r="U22" s="38"/>
    </row>
    <row r="23" spans="1:21">
      <c r="B23" s="119" t="s">
        <v>83</v>
      </c>
      <c r="C23" s="137"/>
      <c r="D23" s="27"/>
      <c r="E23" s="33"/>
      <c r="F23" s="32"/>
      <c r="G23" s="33"/>
      <c r="H23" s="32"/>
      <c r="I23" s="33"/>
      <c r="J23" s="32"/>
      <c r="K23" s="33"/>
      <c r="L23" s="32"/>
      <c r="M23" s="33"/>
      <c r="N23" s="32"/>
      <c r="O23" s="33"/>
      <c r="P23" s="32"/>
      <c r="Q23" s="34">
        <f t="shared" ref="Q23:Q28" si="0">SUM(O23,M23,K23,I23,G23,E23)</f>
        <v>0</v>
      </c>
      <c r="S23" s="32"/>
      <c r="T23" s="33"/>
      <c r="U23" s="39">
        <f t="shared" ref="U23:U28" si="1">IF(T23=Q23,0,IF(T23&lt;&gt;0,(Q23-T23)/T23,"--"))</f>
        <v>0</v>
      </c>
    </row>
    <row r="24" spans="1:21">
      <c r="B24" s="119" t="s">
        <v>84</v>
      </c>
      <c r="C24" s="137"/>
      <c r="D24" s="27"/>
      <c r="E24" s="37"/>
      <c r="F24" s="32"/>
      <c r="G24" s="37"/>
      <c r="H24" s="32"/>
      <c r="I24" s="37"/>
      <c r="J24" s="32"/>
      <c r="K24" s="37"/>
      <c r="L24" s="32"/>
      <c r="M24" s="37"/>
      <c r="N24" s="32"/>
      <c r="O24" s="37"/>
      <c r="P24" s="32"/>
      <c r="Q24" s="34">
        <f t="shared" si="0"/>
        <v>0</v>
      </c>
      <c r="S24" s="32"/>
      <c r="T24" s="37"/>
      <c r="U24" s="31">
        <f t="shared" si="1"/>
        <v>0</v>
      </c>
    </row>
    <row r="25" spans="1:21">
      <c r="B25" s="119" t="s">
        <v>85</v>
      </c>
      <c r="C25" s="137"/>
      <c r="D25" s="27"/>
      <c r="E25" s="37"/>
      <c r="F25" s="32"/>
      <c r="G25" s="37"/>
      <c r="H25" s="32"/>
      <c r="I25" s="37"/>
      <c r="J25" s="32"/>
      <c r="K25" s="37"/>
      <c r="L25" s="32"/>
      <c r="M25" s="37"/>
      <c r="N25" s="32"/>
      <c r="O25" s="37"/>
      <c r="P25" s="32"/>
      <c r="Q25" s="34">
        <f t="shared" si="0"/>
        <v>0</v>
      </c>
      <c r="S25" s="32"/>
      <c r="T25" s="37"/>
      <c r="U25" s="31">
        <f t="shared" si="1"/>
        <v>0</v>
      </c>
    </row>
    <row r="26" spans="1:21">
      <c r="B26" s="117" t="s">
        <v>86</v>
      </c>
      <c r="C26" s="142"/>
      <c r="D26" s="27"/>
      <c r="E26" s="37"/>
      <c r="F26" s="32"/>
      <c r="G26" s="37"/>
      <c r="H26" s="32"/>
      <c r="I26" s="37"/>
      <c r="J26" s="32"/>
      <c r="K26" s="37"/>
      <c r="L26" s="32"/>
      <c r="M26" s="37"/>
      <c r="N26" s="32"/>
      <c r="O26" s="37"/>
      <c r="P26" s="32"/>
      <c r="Q26" s="34">
        <f t="shared" si="0"/>
        <v>0</v>
      </c>
      <c r="S26" s="32"/>
      <c r="T26" s="37"/>
      <c r="U26" s="31">
        <f t="shared" si="1"/>
        <v>0</v>
      </c>
    </row>
    <row r="27" spans="1:21">
      <c r="A27" s="90"/>
      <c r="B27" s="138"/>
      <c r="C27" s="139"/>
      <c r="D27" s="27"/>
      <c r="E27" s="37"/>
      <c r="F27" s="32"/>
      <c r="G27" s="37"/>
      <c r="H27" s="32"/>
      <c r="I27" s="37"/>
      <c r="J27" s="32"/>
      <c r="K27" s="37"/>
      <c r="L27" s="32"/>
      <c r="M27" s="37"/>
      <c r="N27" s="32"/>
      <c r="O27" s="37"/>
      <c r="P27" s="32"/>
      <c r="Q27" s="34">
        <f t="shared" si="0"/>
        <v>0</v>
      </c>
      <c r="S27" s="32"/>
      <c r="T27" s="37"/>
      <c r="U27" s="31">
        <f t="shared" si="1"/>
        <v>0</v>
      </c>
    </row>
    <row r="28" spans="1:21">
      <c r="B28" s="145"/>
      <c r="C28" s="146"/>
      <c r="D28" s="27"/>
      <c r="E28" s="37"/>
      <c r="F28" s="32"/>
      <c r="G28" s="37"/>
      <c r="H28" s="32"/>
      <c r="I28" s="37"/>
      <c r="J28" s="32"/>
      <c r="K28" s="37"/>
      <c r="L28" s="32"/>
      <c r="M28" s="37"/>
      <c r="N28" s="32"/>
      <c r="O28" s="37"/>
      <c r="P28" s="32"/>
      <c r="Q28" s="34">
        <f t="shared" si="0"/>
        <v>0</v>
      </c>
      <c r="S28" s="32"/>
      <c r="T28" s="37"/>
      <c r="U28" s="31">
        <f t="shared" si="1"/>
        <v>0</v>
      </c>
    </row>
    <row r="29" spans="1:21">
      <c r="A29" s="3" t="s">
        <v>87</v>
      </c>
      <c r="D29" s="27"/>
      <c r="E29" s="36"/>
      <c r="F29" s="32"/>
      <c r="G29" s="36"/>
      <c r="H29" s="32"/>
      <c r="I29" s="36"/>
      <c r="J29" s="32"/>
      <c r="K29" s="36"/>
      <c r="L29" s="32"/>
      <c r="M29" s="36"/>
      <c r="N29" s="32"/>
      <c r="O29" s="36"/>
      <c r="P29" s="32"/>
      <c r="Q29" s="36"/>
      <c r="S29" s="32"/>
      <c r="T29" s="36"/>
      <c r="U29" s="40"/>
    </row>
    <row r="30" spans="1:21">
      <c r="B30" s="3" t="s">
        <v>46</v>
      </c>
      <c r="D30" s="27"/>
      <c r="E30" s="33"/>
      <c r="F30" s="32"/>
      <c r="G30" s="33"/>
      <c r="H30" s="32"/>
      <c r="I30" s="33"/>
      <c r="J30" s="32"/>
      <c r="K30" s="33"/>
      <c r="L30" s="32"/>
      <c r="M30" s="33"/>
      <c r="N30" s="32"/>
      <c r="O30" s="33"/>
      <c r="P30" s="32"/>
      <c r="Q30" s="34">
        <f t="shared" ref="Q30:Q38" si="2">SUM(O30,M30,K30,I30,G30,E30)</f>
        <v>0</v>
      </c>
      <c r="S30" s="32"/>
      <c r="T30" s="33"/>
      <c r="U30" s="39">
        <f t="shared" ref="U30:U39" si="3">IF(T30=Q30,0,IF(T30&lt;&gt;0,(Q30-T30)/T30,"--"))</f>
        <v>0</v>
      </c>
    </row>
    <row r="31" spans="1:21">
      <c r="B31" s="3" t="s">
        <v>48</v>
      </c>
      <c r="D31" s="27"/>
      <c r="E31" s="37"/>
      <c r="F31" s="32"/>
      <c r="G31" s="37"/>
      <c r="H31" s="32"/>
      <c r="I31" s="37"/>
      <c r="J31" s="32"/>
      <c r="K31" s="37"/>
      <c r="L31" s="32"/>
      <c r="M31" s="37"/>
      <c r="N31" s="32"/>
      <c r="O31" s="37"/>
      <c r="P31" s="32"/>
      <c r="Q31" s="34">
        <f t="shared" si="2"/>
        <v>0</v>
      </c>
      <c r="S31" s="32"/>
      <c r="T31" s="37"/>
      <c r="U31" s="31">
        <f t="shared" si="3"/>
        <v>0</v>
      </c>
    </row>
    <row r="32" spans="1:21">
      <c r="A32" s="3" t="s">
        <v>88</v>
      </c>
      <c r="D32" s="27"/>
      <c r="E32" s="33"/>
      <c r="F32" s="32"/>
      <c r="G32" s="33"/>
      <c r="H32" s="32"/>
      <c r="I32" s="33"/>
      <c r="J32" s="32"/>
      <c r="K32" s="33"/>
      <c r="L32" s="32"/>
      <c r="M32" s="33"/>
      <c r="N32" s="32"/>
      <c r="O32" s="33"/>
      <c r="P32" s="32"/>
      <c r="Q32" s="34">
        <f t="shared" si="2"/>
        <v>0</v>
      </c>
      <c r="S32" s="32"/>
      <c r="T32" s="33"/>
      <c r="U32" s="31">
        <f t="shared" si="3"/>
        <v>0</v>
      </c>
    </row>
    <row r="33" spans="1:21">
      <c r="A33" s="3" t="s">
        <v>89</v>
      </c>
      <c r="D33" s="27"/>
      <c r="E33" s="33"/>
      <c r="F33" s="32"/>
      <c r="G33" s="33"/>
      <c r="H33" s="32"/>
      <c r="I33" s="33"/>
      <c r="J33" s="32"/>
      <c r="K33" s="33"/>
      <c r="L33" s="32"/>
      <c r="M33" s="33"/>
      <c r="N33" s="32"/>
      <c r="O33" s="33"/>
      <c r="P33" s="32"/>
      <c r="Q33" s="34">
        <f t="shared" si="2"/>
        <v>0</v>
      </c>
      <c r="S33" s="32"/>
      <c r="T33" s="33"/>
      <c r="U33" s="31">
        <f t="shared" si="3"/>
        <v>0</v>
      </c>
    </row>
    <row r="34" spans="1:21">
      <c r="A34" s="3" t="s">
        <v>90</v>
      </c>
      <c r="D34" s="27"/>
      <c r="E34" s="33"/>
      <c r="F34" s="32"/>
      <c r="G34" s="33"/>
      <c r="H34" s="32"/>
      <c r="I34" s="33"/>
      <c r="J34" s="32"/>
      <c r="K34" s="33"/>
      <c r="L34" s="32"/>
      <c r="M34" s="33"/>
      <c r="N34" s="32"/>
      <c r="O34" s="33"/>
      <c r="P34" s="32"/>
      <c r="Q34" s="34">
        <f t="shared" si="2"/>
        <v>0</v>
      </c>
      <c r="S34" s="32"/>
      <c r="T34" s="33"/>
      <c r="U34" s="31">
        <f t="shared" si="3"/>
        <v>0</v>
      </c>
    </row>
    <row r="35" spans="1:21">
      <c r="A35" s="3" t="s">
        <v>91</v>
      </c>
      <c r="D35" s="27"/>
      <c r="E35" s="33"/>
      <c r="F35" s="32"/>
      <c r="G35" s="33"/>
      <c r="H35" s="32"/>
      <c r="I35" s="33"/>
      <c r="J35" s="32"/>
      <c r="K35" s="33"/>
      <c r="L35" s="32"/>
      <c r="M35" s="33"/>
      <c r="N35" s="32"/>
      <c r="O35" s="33"/>
      <c r="P35" s="32"/>
      <c r="Q35" s="34">
        <f t="shared" si="2"/>
        <v>0</v>
      </c>
      <c r="S35" s="32"/>
      <c r="T35" s="33"/>
      <c r="U35" s="31">
        <f t="shared" si="3"/>
        <v>0</v>
      </c>
    </row>
    <row r="36" spans="1:21">
      <c r="A36" s="3" t="s">
        <v>92</v>
      </c>
      <c r="D36" s="27"/>
      <c r="E36" s="33"/>
      <c r="F36" s="32"/>
      <c r="G36" s="33"/>
      <c r="H36" s="32"/>
      <c r="I36" s="33"/>
      <c r="J36" s="32"/>
      <c r="K36" s="33"/>
      <c r="L36" s="32"/>
      <c r="M36" s="33"/>
      <c r="N36" s="32"/>
      <c r="O36" s="33"/>
      <c r="P36" s="32"/>
      <c r="Q36" s="34">
        <f>SUM(O36,M36,K36,I36,G36,E36)</f>
        <v>0</v>
      </c>
      <c r="S36" s="32"/>
      <c r="T36" s="33"/>
      <c r="U36" s="31">
        <f>IF(T36=Q36,0,IF(T36&lt;&gt;0,(Q36-T36)/T36,"--"))</f>
        <v>0</v>
      </c>
    </row>
    <row r="37" spans="1:21">
      <c r="A37" s="3" t="s">
        <v>93</v>
      </c>
      <c r="D37" s="27"/>
      <c r="E37" s="33"/>
      <c r="F37" s="32"/>
      <c r="G37" s="33"/>
      <c r="H37" s="32"/>
      <c r="I37" s="33"/>
      <c r="J37" s="32"/>
      <c r="K37" s="33"/>
      <c r="L37" s="32"/>
      <c r="M37" s="33"/>
      <c r="N37" s="32"/>
      <c r="O37" s="33"/>
      <c r="P37" s="32"/>
      <c r="Q37" s="34">
        <f t="shared" si="2"/>
        <v>0</v>
      </c>
      <c r="S37" s="32"/>
      <c r="T37" s="33"/>
      <c r="U37" s="31">
        <f t="shared" si="3"/>
        <v>0</v>
      </c>
    </row>
    <row r="38" spans="1:21">
      <c r="A38" s="3" t="s">
        <v>94</v>
      </c>
      <c r="D38" s="27"/>
      <c r="E38" s="33"/>
      <c r="F38" s="32"/>
      <c r="G38" s="33"/>
      <c r="H38" s="32"/>
      <c r="I38" s="33"/>
      <c r="J38" s="32"/>
      <c r="K38" s="33"/>
      <c r="L38" s="32"/>
      <c r="M38" s="33"/>
      <c r="N38" s="32"/>
      <c r="O38" s="33"/>
      <c r="P38" s="32"/>
      <c r="Q38" s="34">
        <f t="shared" si="2"/>
        <v>0</v>
      </c>
      <c r="S38" s="32"/>
      <c r="T38" s="33"/>
      <c r="U38" s="31">
        <f t="shared" si="3"/>
        <v>0</v>
      </c>
    </row>
    <row r="39" spans="1:21">
      <c r="B39" s="3" t="s">
        <v>95</v>
      </c>
      <c r="D39" s="27" t="s">
        <v>28</v>
      </c>
      <c r="E39" s="41">
        <f>SUM(E17:E38)</f>
        <v>0</v>
      </c>
      <c r="F39" s="32" t="s">
        <v>28</v>
      </c>
      <c r="G39" s="41">
        <f>SUM(G17:G38)</f>
        <v>0</v>
      </c>
      <c r="H39" s="32" t="s">
        <v>28</v>
      </c>
      <c r="I39" s="41">
        <f>SUM(I17:I38)</f>
        <v>0</v>
      </c>
      <c r="J39" s="32" t="s">
        <v>28</v>
      </c>
      <c r="K39" s="41">
        <f>SUM(K17:K38)</f>
        <v>0</v>
      </c>
      <c r="L39" s="32" t="s">
        <v>28</v>
      </c>
      <c r="M39" s="41">
        <f>SUM(M17:M38)</f>
        <v>0</v>
      </c>
      <c r="N39" s="32" t="s">
        <v>28</v>
      </c>
      <c r="O39" s="41">
        <f>SUM(O17:O38)</f>
        <v>0</v>
      </c>
      <c r="P39" s="32" t="s">
        <v>28</v>
      </c>
      <c r="Q39" s="41">
        <f>SUM(Q17:Q38)</f>
        <v>0</v>
      </c>
      <c r="S39" s="32" t="s">
        <v>28</v>
      </c>
      <c r="T39" s="41">
        <f>SUM(T17:T38)</f>
        <v>0</v>
      </c>
      <c r="U39" s="31">
        <f t="shared" si="3"/>
        <v>0</v>
      </c>
    </row>
    <row r="40" spans="1:21">
      <c r="B40" s="101"/>
      <c r="C40" s="101"/>
      <c r="D40" s="27"/>
      <c r="E40" s="36"/>
      <c r="G40" s="36"/>
      <c r="I40" s="36"/>
      <c r="K40" s="36"/>
      <c r="M40" s="36"/>
      <c r="O40" s="36"/>
      <c r="Q40" s="36"/>
      <c r="S40" s="32"/>
      <c r="T40" s="42"/>
      <c r="U40" s="40"/>
    </row>
    <row r="41" spans="1:21">
      <c r="A41" s="9" t="s">
        <v>96</v>
      </c>
      <c r="B41" s="9"/>
      <c r="C41" s="9"/>
      <c r="D41" s="27"/>
      <c r="E41" s="36"/>
      <c r="G41" s="36"/>
      <c r="I41" s="36"/>
      <c r="K41" s="36"/>
      <c r="M41" s="36"/>
      <c r="O41" s="36"/>
      <c r="Q41" s="36"/>
      <c r="R41" s="43"/>
      <c r="T41" s="36"/>
      <c r="U41" s="40"/>
    </row>
    <row r="42" spans="1:21">
      <c r="A42" s="3" t="s">
        <v>97</v>
      </c>
      <c r="D42" s="27"/>
      <c r="E42" s="33"/>
      <c r="F42" s="32"/>
      <c r="G42" s="33"/>
      <c r="H42" s="32"/>
      <c r="I42" s="33"/>
      <c r="J42" s="32"/>
      <c r="K42" s="33"/>
      <c r="L42" s="32"/>
      <c r="M42" s="33"/>
      <c r="N42" s="32"/>
      <c r="O42" s="33"/>
      <c r="P42" s="32"/>
      <c r="Q42" s="34">
        <f>SUM(O42,M42,K42,I42,G42,E42)</f>
        <v>0</v>
      </c>
      <c r="S42" s="32"/>
      <c r="T42" s="33"/>
      <c r="U42" s="31">
        <f>IF(T42=Q42,0,IF(T42&lt;&gt;0,(Q42-T42)/T42,"--"))</f>
        <v>0</v>
      </c>
    </row>
    <row r="43" spans="1:21">
      <c r="A43" s="85" t="s">
        <v>98</v>
      </c>
      <c r="B43" s="84"/>
      <c r="C43" s="85"/>
      <c r="D43" s="27"/>
      <c r="E43" s="37"/>
      <c r="F43" s="32"/>
      <c r="G43" s="37"/>
      <c r="H43" s="32"/>
      <c r="I43" s="37"/>
      <c r="J43" s="32"/>
      <c r="K43" s="37"/>
      <c r="L43" s="32"/>
      <c r="M43" s="37"/>
      <c r="N43" s="32"/>
      <c r="O43" s="37"/>
      <c r="P43" s="32"/>
      <c r="Q43" s="34">
        <f>SUM(O43,M43,K43,I43,G43,E43)</f>
        <v>0</v>
      </c>
      <c r="S43" s="32"/>
      <c r="T43" s="37"/>
      <c r="U43" s="31">
        <f>IF(T43=Q43,0,IF(T43&lt;&gt;0,(Q43-T43)/T43,"--"))</f>
        <v>0</v>
      </c>
    </row>
    <row r="44" spans="1:21" ht="14.5">
      <c r="A44"/>
      <c r="B44" s="3" t="s">
        <v>99</v>
      </c>
      <c r="D44" s="27" t="s">
        <v>28</v>
      </c>
      <c r="E44" s="41">
        <f>SUM(E42:E43)</f>
        <v>0</v>
      </c>
      <c r="F44" s="30" t="s">
        <v>28</v>
      </c>
      <c r="G44" s="41">
        <f>SUM(G42:G43)</f>
        <v>0</v>
      </c>
      <c r="H44" s="30" t="s">
        <v>28</v>
      </c>
      <c r="I44" s="41">
        <f>SUM(I42:I43)</f>
        <v>0</v>
      </c>
      <c r="J44" s="30" t="s">
        <v>28</v>
      </c>
      <c r="K44" s="41">
        <f>SUM(K42:K43)</f>
        <v>0</v>
      </c>
      <c r="L44" s="30" t="s">
        <v>28</v>
      </c>
      <c r="M44" s="41">
        <f>SUM(M42:M43)</f>
        <v>0</v>
      </c>
      <c r="N44" s="30" t="s">
        <v>28</v>
      </c>
      <c r="O44" s="41">
        <f>SUM(O42:O43)</f>
        <v>0</v>
      </c>
      <c r="P44" s="30" t="s">
        <v>28</v>
      </c>
      <c r="Q44" s="41">
        <f>SUM(Q42:Q43)</f>
        <v>0</v>
      </c>
      <c r="R44" s="17"/>
      <c r="S44" s="30" t="s">
        <v>28</v>
      </c>
      <c r="T44" s="41">
        <f>SUM(T42:T43)</f>
        <v>0</v>
      </c>
      <c r="U44" s="31">
        <f>IF(T44=Q44,0,IF(T44&lt;&gt;0,(Q44-T44)/T44,"--"))</f>
        <v>0</v>
      </c>
    </row>
    <row r="45" spans="1:21" ht="7" customHeight="1">
      <c r="D45" s="27"/>
      <c r="E45" s="36"/>
      <c r="F45" s="17"/>
      <c r="G45" s="36"/>
      <c r="H45" s="30"/>
      <c r="I45" s="36"/>
      <c r="J45" s="30"/>
      <c r="K45" s="36"/>
      <c r="L45" s="30"/>
      <c r="M45" s="42"/>
      <c r="N45" s="30"/>
      <c r="O45" s="42"/>
      <c r="P45" s="30"/>
      <c r="Q45" s="42"/>
      <c r="R45" s="17"/>
      <c r="S45" s="30"/>
      <c r="T45" s="42"/>
      <c r="U45" s="40"/>
    </row>
    <row r="46" spans="1:21" s="71" customFormat="1" ht="28" customHeight="1">
      <c r="A46" s="140" t="s">
        <v>100</v>
      </c>
      <c r="B46" s="140"/>
      <c r="C46" s="141"/>
      <c r="D46" s="82"/>
      <c r="E46" s="70"/>
      <c r="G46" s="70"/>
      <c r="I46" s="70"/>
      <c r="K46" s="70"/>
      <c r="M46" s="70"/>
      <c r="O46" s="70"/>
      <c r="Q46" s="70"/>
      <c r="S46" s="69"/>
      <c r="T46" s="70"/>
      <c r="U46" s="72"/>
    </row>
    <row r="47" spans="1:21" s="71" customFormat="1">
      <c r="A47" s="143" t="s">
        <v>101</v>
      </c>
      <c r="B47" s="143"/>
      <c r="C47" s="144"/>
      <c r="D47" s="82"/>
      <c r="E47" s="73"/>
      <c r="G47" s="73"/>
      <c r="I47" s="73"/>
      <c r="K47" s="73"/>
      <c r="M47" s="73"/>
      <c r="O47" s="73"/>
      <c r="Q47" s="74">
        <f t="shared" ref="Q47:Q52" si="4">SUM(O47,M47,K47,I47,G47,E47)</f>
        <v>0</v>
      </c>
      <c r="S47" s="69"/>
      <c r="T47" s="73"/>
      <c r="U47" s="75">
        <f t="shared" ref="U47:U53" si="5">IF(T47=Q47,0,IF(T47&lt;&gt;0,(Q47-T47)/T47,"--"))</f>
        <v>0</v>
      </c>
    </row>
    <row r="48" spans="1:21" s="71" customFormat="1">
      <c r="A48" s="143" t="s">
        <v>102</v>
      </c>
      <c r="B48" s="143"/>
      <c r="C48" s="144"/>
      <c r="D48" s="82"/>
      <c r="E48" s="76"/>
      <c r="G48" s="73"/>
      <c r="I48" s="76"/>
      <c r="K48" s="73"/>
      <c r="M48" s="76"/>
      <c r="O48" s="76"/>
      <c r="Q48" s="74">
        <f t="shared" si="4"/>
        <v>0</v>
      </c>
      <c r="R48" s="72"/>
      <c r="T48" s="76"/>
      <c r="U48" s="75">
        <f t="shared" si="5"/>
        <v>0</v>
      </c>
    </row>
    <row r="49" spans="1:21" s="71" customFormat="1">
      <c r="A49" s="143" t="s">
        <v>103</v>
      </c>
      <c r="B49" s="143"/>
      <c r="C49" s="144"/>
      <c r="D49" s="82"/>
      <c r="E49" s="76"/>
      <c r="F49" s="69"/>
      <c r="G49" s="76"/>
      <c r="H49" s="69"/>
      <c r="I49" s="76"/>
      <c r="J49" s="69"/>
      <c r="K49" s="76"/>
      <c r="L49" s="69"/>
      <c r="M49" s="76"/>
      <c r="N49" s="69"/>
      <c r="O49" s="76"/>
      <c r="P49" s="69"/>
      <c r="Q49" s="74">
        <f t="shared" si="4"/>
        <v>0</v>
      </c>
      <c r="S49" s="69"/>
      <c r="T49" s="76"/>
      <c r="U49" s="75">
        <f t="shared" si="5"/>
        <v>0</v>
      </c>
    </row>
    <row r="50" spans="1:21" s="71" customFormat="1">
      <c r="A50" s="143" t="s">
        <v>104</v>
      </c>
      <c r="B50" s="143"/>
      <c r="C50" s="144"/>
      <c r="D50" s="82"/>
      <c r="E50" s="73"/>
      <c r="F50" s="69"/>
      <c r="G50" s="73"/>
      <c r="H50" s="69"/>
      <c r="I50" s="73"/>
      <c r="J50" s="69"/>
      <c r="K50" s="73"/>
      <c r="L50" s="69"/>
      <c r="M50" s="73"/>
      <c r="N50" s="69"/>
      <c r="O50" s="73"/>
      <c r="P50" s="69"/>
      <c r="Q50" s="74">
        <f t="shared" si="4"/>
        <v>0</v>
      </c>
      <c r="S50" s="69"/>
      <c r="T50" s="73"/>
      <c r="U50" s="75">
        <f t="shared" si="5"/>
        <v>0</v>
      </c>
    </row>
    <row r="51" spans="1:21" s="71" customFormat="1">
      <c r="A51" s="149" t="s">
        <v>169</v>
      </c>
      <c r="B51" s="149"/>
      <c r="C51" s="150"/>
      <c r="D51" s="82"/>
      <c r="E51" s="77"/>
      <c r="F51" s="69"/>
      <c r="G51" s="77"/>
      <c r="H51" s="69"/>
      <c r="I51" s="77"/>
      <c r="J51" s="69"/>
      <c r="K51" s="77"/>
      <c r="L51" s="69"/>
      <c r="M51" s="77"/>
      <c r="N51" s="69"/>
      <c r="O51" s="77"/>
      <c r="P51" s="69"/>
      <c r="Q51" s="74">
        <f t="shared" si="4"/>
        <v>0</v>
      </c>
      <c r="S51" s="69"/>
      <c r="T51" s="77"/>
      <c r="U51" s="75">
        <f t="shared" si="5"/>
        <v>0</v>
      </c>
    </row>
    <row r="52" spans="1:21">
      <c r="A52" s="81"/>
      <c r="B52" s="147"/>
      <c r="C52" s="148"/>
      <c r="D52" s="27"/>
      <c r="E52" s="44"/>
      <c r="F52" s="32"/>
      <c r="G52" s="44"/>
      <c r="H52" s="32"/>
      <c r="I52" s="44"/>
      <c r="J52" s="32"/>
      <c r="K52" s="44"/>
      <c r="L52" s="32"/>
      <c r="M52" s="44"/>
      <c r="N52" s="32"/>
      <c r="O52" s="44"/>
      <c r="P52" s="32"/>
      <c r="Q52" s="34">
        <f t="shared" si="4"/>
        <v>0</v>
      </c>
      <c r="S52" s="32"/>
      <c r="T52" s="44"/>
      <c r="U52" s="31">
        <f t="shared" si="5"/>
        <v>0</v>
      </c>
    </row>
    <row r="53" spans="1:21" ht="20.149999999999999" customHeight="1" thickBot="1">
      <c r="A53" s="117" t="s">
        <v>105</v>
      </c>
      <c r="B53" s="117"/>
      <c r="C53" s="142"/>
      <c r="D53" s="83" t="s">
        <v>28</v>
      </c>
      <c r="E53" s="46">
        <f>SUM(E46:E52)+E44+E39+E13</f>
        <v>0</v>
      </c>
      <c r="F53" s="45" t="s">
        <v>28</v>
      </c>
      <c r="G53" s="46">
        <f>SUM(G46:G52)+G44+G39+G13</f>
        <v>0</v>
      </c>
      <c r="H53" s="45" t="s">
        <v>28</v>
      </c>
      <c r="I53" s="46">
        <f>SUM(I46:I52)+I44+I39+I13</f>
        <v>0</v>
      </c>
      <c r="J53" s="45" t="s">
        <v>28</v>
      </c>
      <c r="K53" s="46">
        <f>SUM(K46:K52)+K44+K39+K13</f>
        <v>0</v>
      </c>
      <c r="L53" s="45" t="s">
        <v>28</v>
      </c>
      <c r="M53" s="46">
        <f>SUM(M46:M52)+M44+M39+M13</f>
        <v>0</v>
      </c>
      <c r="N53" s="45" t="s">
        <v>28</v>
      </c>
      <c r="O53" s="46">
        <f>SUM(O46:O52)+O44+O39+O13</f>
        <v>0</v>
      </c>
      <c r="P53" s="45" t="s">
        <v>28</v>
      </c>
      <c r="Q53" s="46">
        <f>SUM(Q46:Q52)+Q44+Q39+Q13</f>
        <v>0</v>
      </c>
      <c r="R53" s="17"/>
      <c r="S53" s="45" t="s">
        <v>28</v>
      </c>
      <c r="T53" s="46">
        <f>SUM(T46:T52)+T44+T39+T13</f>
        <v>0</v>
      </c>
      <c r="U53" s="47">
        <f t="shared" si="5"/>
        <v>0</v>
      </c>
    </row>
    <row r="54" spans="1:21" ht="5.5" customHeight="1" thickTop="1"/>
    <row r="55" spans="1:21" ht="27" customHeight="1">
      <c r="A55" s="136" t="s">
        <v>171</v>
      </c>
      <c r="B55" s="136"/>
      <c r="C55" s="136"/>
      <c r="D55" s="136"/>
      <c r="E55" s="136"/>
      <c r="F55" s="136"/>
      <c r="G55" s="136"/>
      <c r="H55" s="136"/>
      <c r="I55" s="136"/>
      <c r="J55" s="136"/>
      <c r="K55" s="136"/>
      <c r="L55" s="136"/>
      <c r="M55" s="136"/>
      <c r="N55" s="136"/>
      <c r="O55" s="136"/>
      <c r="P55" s="136"/>
      <c r="Q55" s="136"/>
      <c r="R55" s="136"/>
      <c r="S55" s="136"/>
      <c r="T55" s="136"/>
      <c r="U55" s="136"/>
    </row>
  </sheetData>
  <sheetProtection selectLockedCells="1"/>
  <mergeCells count="48">
    <mergeCell ref="A55:U55"/>
    <mergeCell ref="B24:C24"/>
    <mergeCell ref="B23:C23"/>
    <mergeCell ref="B27:C27"/>
    <mergeCell ref="A46:C46"/>
    <mergeCell ref="A53:C53"/>
    <mergeCell ref="A47:C47"/>
    <mergeCell ref="A48:C48"/>
    <mergeCell ref="A50:C50"/>
    <mergeCell ref="A49:C49"/>
    <mergeCell ref="B28:C28"/>
    <mergeCell ref="B52:C52"/>
    <mergeCell ref="B26:C26"/>
    <mergeCell ref="B25:C25"/>
    <mergeCell ref="A51:C51"/>
    <mergeCell ref="N6:O6"/>
    <mergeCell ref="P6:Q6"/>
    <mergeCell ref="S6:T6"/>
    <mergeCell ref="J6:M6"/>
    <mergeCell ref="A1:U1"/>
    <mergeCell ref="A2:U2"/>
    <mergeCell ref="A3:U3"/>
    <mergeCell ref="A4:U4"/>
    <mergeCell ref="D6:I6"/>
    <mergeCell ref="D7:E7"/>
    <mergeCell ref="D8:E8"/>
    <mergeCell ref="L7:M7"/>
    <mergeCell ref="L8:M8"/>
    <mergeCell ref="D9:E9"/>
    <mergeCell ref="F9:G9"/>
    <mergeCell ref="H9:I9"/>
    <mergeCell ref="J9:K9"/>
    <mergeCell ref="F7:G7"/>
    <mergeCell ref="F8:G8"/>
    <mergeCell ref="J7:K7"/>
    <mergeCell ref="J8:K8"/>
    <mergeCell ref="H7:I7"/>
    <mergeCell ref="H8:I8"/>
    <mergeCell ref="S7:T7"/>
    <mergeCell ref="S8:T8"/>
    <mergeCell ref="S9:T9"/>
    <mergeCell ref="P8:Q8"/>
    <mergeCell ref="L9:M9"/>
    <mergeCell ref="N9:O9"/>
    <mergeCell ref="N7:O7"/>
    <mergeCell ref="N8:O8"/>
    <mergeCell ref="P9:Q9"/>
    <mergeCell ref="P7:Q7"/>
  </mergeCells>
  <hyperlinks>
    <hyperlink ref="A4:U4" location="SchBTitle" display="RESOURCES" xr:uid="{39DA7CA3-1419-4A61-9699-566E065E587A}"/>
    <hyperlink ref="A10:C10" location="SchBBalances" display="BEGINNING BALANCES-July 1*" xr:uid="{5887DF1E-270B-4FF2-91DE-CADCB8CDCF4B}"/>
    <hyperlink ref="A46:C46" location="SchBReserves" display="Reduction for amounts reserved for future budget year expenditures:" xr:uid="{71BEA7FB-258B-4C70-83CD-2E9AAE05ECAB}"/>
    <hyperlink ref="A43:C43" location="SchBTransfers" display="(Transfers Out)" xr:uid="{99EB831F-CA7F-4EA3-B337-47B00F7BCA98}"/>
    <hyperlink ref="A47:C47" location="SchBStability" display="Financial Stability" xr:uid="{704E4A89-01BE-4AB3-AC04-64D050BA99AF}"/>
    <hyperlink ref="A48:C48" location="SchBFutureCap" display="Future Capital Acquisitions/Projects" xr:uid="{F5DF874B-26E0-4A3E-AC40-31B452FD5FAC}"/>
    <hyperlink ref="A50:C50" location="SchBGrant" display="Grant or Scholarship Reserves" xr:uid="{E2B8341F-ADFA-46D7-B52F-F037DE22B9B3}"/>
    <hyperlink ref="A49:C49" location="SchBDebt" display="Debt Service" xr:uid="{95DB9A1A-D258-4B06-A2D9-049815BC2BCB}"/>
    <hyperlink ref="A22:C22" location="StateAppropriation" display="State appropriations" xr:uid="{CD4347B9-0B6E-4EFA-BA26-3C661AE0CC67}"/>
    <hyperlink ref="A22" location="StateAppropriations" display="State appropriations" xr:uid="{A07CF03E-2FBB-417B-AC1A-D37FB6281007}"/>
    <hyperlink ref="A51:C51" location="SchBASRS" display="   Maintained for future retirement contributions" xr:uid="{9E93DCAC-026A-4FAA-AD9D-F52CF6437570}"/>
  </hyperlinks>
  <printOptions horizontalCentered="1"/>
  <pageMargins left="0.29895833333333299" right="0.5" top="0.27708333333333302" bottom="0.5" header="0.3" footer="0.3"/>
  <pageSetup scale="70" fitToHeight="0" orientation="landscape" r:id="rId1"/>
  <headerFooter>
    <oddFooter>&amp;L&amp;"Arial,Bold"&amp;8Revised 6/23-Arizona Auditor General&amp;C&amp;"Arial,Bold"&amp;8Schedule B</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9"/>
  <sheetViews>
    <sheetView showGridLines="0" view="pageLayout" zoomScaleNormal="100" workbookViewId="0">
      <selection activeCell="A4" sqref="A4:U4"/>
    </sheetView>
  </sheetViews>
  <sheetFormatPr defaultColWidth="9.1796875" defaultRowHeight="14"/>
  <cols>
    <col min="1" max="1" width="2.1796875" style="3" customWidth="1"/>
    <col min="2" max="2" width="2.453125" style="3" customWidth="1"/>
    <col min="3" max="3" width="31.453125" style="3" customWidth="1"/>
    <col min="4" max="4" width="1.7265625" style="3" customWidth="1"/>
    <col min="5" max="5" width="12.54296875" style="3" bestFit="1" customWidth="1"/>
    <col min="6" max="6" width="1.81640625" style="3" customWidth="1"/>
    <col min="7" max="7" width="12.54296875" style="3" bestFit="1" customWidth="1"/>
    <col min="8" max="8" width="1.81640625" style="3" customWidth="1"/>
    <col min="9" max="9" width="12.54296875" style="3" bestFit="1" customWidth="1"/>
    <col min="10" max="10" width="1.81640625" style="3" customWidth="1"/>
    <col min="11" max="11" width="12.54296875" style="3" bestFit="1" customWidth="1"/>
    <col min="12" max="12" width="1.54296875" style="3" customWidth="1"/>
    <col min="13" max="13" width="12.54296875" style="3" bestFit="1" customWidth="1"/>
    <col min="14" max="14" width="1.7265625" style="3" customWidth="1"/>
    <col min="15" max="15" width="12.54296875" style="3" bestFit="1" customWidth="1"/>
    <col min="16" max="16" width="1.54296875" style="3" customWidth="1"/>
    <col min="17" max="17" width="14.453125" style="3" bestFit="1" customWidth="1"/>
    <col min="18" max="18" width="0.7265625" style="3" customWidth="1"/>
    <col min="19" max="19" width="1.54296875" style="3" customWidth="1"/>
    <col min="20" max="20" width="12.54296875" style="3" customWidth="1"/>
    <col min="21" max="21" width="9.81640625" style="3" bestFit="1" customWidth="1"/>
    <col min="22" max="16384" width="9.1796875" style="3"/>
  </cols>
  <sheetData>
    <row r="1" spans="1:21">
      <c r="A1" s="111" t="str">
        <f>Cover!F5 &amp; " County Community College District"</f>
        <v>select County Community College District</v>
      </c>
      <c r="B1" s="111"/>
      <c r="C1" s="111"/>
      <c r="D1" s="111"/>
      <c r="E1" s="111"/>
      <c r="F1" s="111"/>
      <c r="G1" s="111"/>
      <c r="H1" s="111"/>
      <c r="I1" s="111"/>
      <c r="J1" s="111"/>
      <c r="K1" s="111"/>
      <c r="L1" s="111"/>
      <c r="M1" s="111"/>
      <c r="N1" s="111"/>
      <c r="O1" s="111"/>
      <c r="P1" s="111"/>
      <c r="Q1" s="111"/>
      <c r="R1" s="111"/>
      <c r="S1" s="111"/>
      <c r="T1" s="111"/>
      <c r="U1" s="111"/>
    </row>
    <row r="2" spans="1:21">
      <c r="A2" s="111" t="str">
        <f>Cover!F6</f>
        <v>select</v>
      </c>
      <c r="B2" s="111"/>
      <c r="C2" s="111"/>
      <c r="D2" s="111"/>
      <c r="E2" s="111"/>
      <c r="F2" s="111"/>
      <c r="G2" s="111"/>
      <c r="H2" s="111"/>
      <c r="I2" s="111"/>
      <c r="J2" s="111"/>
      <c r="K2" s="111"/>
      <c r="L2" s="111"/>
      <c r="M2" s="111"/>
      <c r="N2" s="111"/>
      <c r="O2" s="111"/>
      <c r="P2" s="111"/>
      <c r="Q2" s="111"/>
      <c r="R2" s="111"/>
      <c r="S2" s="111"/>
      <c r="T2" s="111"/>
      <c r="U2" s="111"/>
    </row>
    <row r="3" spans="1:21">
      <c r="A3" s="120" t="str">
        <f>"Budget for fiscal year " &amp; Cover!F7</f>
        <v>Budget for fiscal year select</v>
      </c>
      <c r="B3" s="120"/>
      <c r="C3" s="120"/>
      <c r="D3" s="120"/>
      <c r="E3" s="120"/>
      <c r="F3" s="120"/>
      <c r="G3" s="120"/>
      <c r="H3" s="120"/>
      <c r="I3" s="120"/>
      <c r="J3" s="120"/>
      <c r="K3" s="120"/>
      <c r="L3" s="120"/>
      <c r="M3" s="120"/>
      <c r="N3" s="120"/>
      <c r="O3" s="120"/>
      <c r="P3" s="120"/>
      <c r="Q3" s="120"/>
      <c r="R3" s="120"/>
      <c r="S3" s="120"/>
      <c r="T3" s="120"/>
      <c r="U3" s="120"/>
    </row>
    <row r="4" spans="1:21">
      <c r="A4" s="132" t="s">
        <v>106</v>
      </c>
      <c r="B4" s="132"/>
      <c r="C4" s="132"/>
      <c r="D4" s="132"/>
      <c r="E4" s="132"/>
      <c r="F4" s="132"/>
      <c r="G4" s="132"/>
      <c r="H4" s="132"/>
      <c r="I4" s="132"/>
      <c r="J4" s="132"/>
      <c r="K4" s="132"/>
      <c r="L4" s="132"/>
      <c r="M4" s="132"/>
      <c r="N4" s="132"/>
      <c r="O4" s="132"/>
      <c r="P4" s="132"/>
      <c r="Q4" s="132"/>
      <c r="R4" s="132"/>
      <c r="S4" s="132"/>
      <c r="T4" s="132"/>
      <c r="U4" s="132"/>
    </row>
    <row r="5" spans="1:21">
      <c r="A5" s="99"/>
      <c r="B5" s="99"/>
      <c r="C5" s="99"/>
      <c r="D5" s="99"/>
      <c r="E5" s="99"/>
      <c r="F5" s="99"/>
      <c r="G5" s="99"/>
      <c r="H5" s="99"/>
      <c r="I5" s="99"/>
      <c r="J5" s="99"/>
      <c r="K5" s="99"/>
      <c r="L5" s="99"/>
      <c r="M5" s="99"/>
      <c r="N5" s="99"/>
      <c r="O5" s="99"/>
      <c r="P5" s="99"/>
      <c r="Q5" s="99"/>
      <c r="R5" s="99"/>
      <c r="S5" s="99"/>
      <c r="T5" s="99"/>
      <c r="U5" s="99"/>
    </row>
    <row r="6" spans="1:21">
      <c r="A6" s="99"/>
      <c r="B6" s="99"/>
      <c r="C6" s="99"/>
      <c r="D6" s="99"/>
      <c r="E6" s="99"/>
      <c r="F6" s="99"/>
      <c r="G6" s="99"/>
      <c r="H6" s="99"/>
      <c r="I6" s="99"/>
      <c r="J6" s="99"/>
      <c r="K6" s="99"/>
      <c r="L6" s="99"/>
      <c r="M6" s="99"/>
      <c r="N6" s="99"/>
      <c r="O6" s="99"/>
      <c r="P6" s="99"/>
      <c r="Q6" s="99"/>
      <c r="R6" s="99"/>
      <c r="S6" s="99"/>
      <c r="T6" s="99"/>
      <c r="U6" s="99"/>
    </row>
    <row r="7" spans="1:21">
      <c r="A7" s="99"/>
      <c r="B7" s="99"/>
      <c r="C7" s="99"/>
      <c r="D7" s="133" t="s">
        <v>57</v>
      </c>
      <c r="E7" s="134"/>
      <c r="F7" s="134"/>
      <c r="G7" s="134"/>
      <c r="H7" s="134"/>
      <c r="I7" s="135"/>
      <c r="J7" s="131" t="s">
        <v>58</v>
      </c>
      <c r="K7" s="131"/>
      <c r="L7" s="131"/>
      <c r="M7" s="131"/>
      <c r="N7" s="128"/>
      <c r="O7" s="129"/>
      <c r="P7" s="128"/>
      <c r="Q7" s="129"/>
      <c r="R7" s="99"/>
      <c r="S7" s="130"/>
      <c r="T7" s="130"/>
      <c r="U7" s="103"/>
    </row>
    <row r="8" spans="1:21">
      <c r="D8" s="128" t="s">
        <v>59</v>
      </c>
      <c r="E8" s="129"/>
      <c r="F8" s="128" t="s">
        <v>60</v>
      </c>
      <c r="G8" s="129"/>
      <c r="H8" s="128" t="s">
        <v>61</v>
      </c>
      <c r="I8" s="129"/>
      <c r="J8" s="128" t="s">
        <v>62</v>
      </c>
      <c r="K8" s="129"/>
      <c r="L8" s="128" t="s">
        <v>63</v>
      </c>
      <c r="M8" s="129"/>
      <c r="N8" s="124" t="s">
        <v>64</v>
      </c>
      <c r="O8" s="125"/>
      <c r="P8" s="124" t="s">
        <v>65</v>
      </c>
      <c r="Q8" s="125"/>
      <c r="S8" s="122" t="s">
        <v>31</v>
      </c>
      <c r="T8" s="122"/>
      <c r="U8" s="104" t="s">
        <v>22</v>
      </c>
    </row>
    <row r="9" spans="1:21">
      <c r="D9" s="124" t="s">
        <v>66</v>
      </c>
      <c r="E9" s="125"/>
      <c r="F9" s="124" t="s">
        <v>66</v>
      </c>
      <c r="G9" s="125"/>
      <c r="H9" s="124" t="s">
        <v>66</v>
      </c>
      <c r="I9" s="125"/>
      <c r="J9" s="124" t="s">
        <v>58</v>
      </c>
      <c r="K9" s="125"/>
      <c r="L9" s="124" t="s">
        <v>67</v>
      </c>
      <c r="M9" s="125"/>
      <c r="N9" s="124" t="s">
        <v>68</v>
      </c>
      <c r="O9" s="125"/>
      <c r="P9" s="124" t="s">
        <v>69</v>
      </c>
      <c r="Q9" s="125"/>
      <c r="S9" s="122" t="s">
        <v>69</v>
      </c>
      <c r="T9" s="122"/>
      <c r="U9" s="104" t="s">
        <v>70</v>
      </c>
    </row>
    <row r="10" spans="1:21">
      <c r="D10" s="126" t="str">
        <f>Cover!$F$7</f>
        <v>select</v>
      </c>
      <c r="E10" s="127"/>
      <c r="F10" s="126" t="str">
        <f>Cover!$F$7</f>
        <v>select</v>
      </c>
      <c r="G10" s="127"/>
      <c r="H10" s="126" t="str">
        <f>Cover!$F$7</f>
        <v>select</v>
      </c>
      <c r="I10" s="127"/>
      <c r="J10" s="126" t="str">
        <f>Cover!$F$7</f>
        <v>select</v>
      </c>
      <c r="K10" s="127"/>
      <c r="L10" s="126" t="str">
        <f>Cover!$F$7</f>
        <v>select</v>
      </c>
      <c r="M10" s="127"/>
      <c r="N10" s="126" t="str">
        <f>Cover!$F$7</f>
        <v>select</v>
      </c>
      <c r="O10" s="127"/>
      <c r="P10" s="126" t="str">
        <f>Cover!$F$7</f>
        <v>select</v>
      </c>
      <c r="Q10" s="125"/>
      <c r="R10" s="26"/>
      <c r="S10" s="123" t="e">
        <f>Cover!F7-1</f>
        <v>#VALUE!</v>
      </c>
      <c r="T10" s="123"/>
      <c r="U10" s="105" t="s">
        <v>71</v>
      </c>
    </row>
    <row r="11" spans="1:21">
      <c r="A11" s="140" t="s">
        <v>107</v>
      </c>
      <c r="B11" s="140"/>
      <c r="C11" s="141"/>
      <c r="D11" s="30"/>
      <c r="E11" s="42"/>
      <c r="F11" s="30"/>
      <c r="G11" s="36"/>
      <c r="H11" s="30"/>
      <c r="I11" s="36"/>
      <c r="J11" s="30"/>
      <c r="K11" s="36"/>
      <c r="L11" s="30"/>
      <c r="M11" s="36"/>
      <c r="P11" s="30"/>
      <c r="Q11" s="93"/>
      <c r="S11" s="30"/>
      <c r="T11" s="36"/>
      <c r="U11" s="43"/>
    </row>
    <row r="12" spans="1:21">
      <c r="A12" s="140"/>
      <c r="B12" s="140"/>
      <c r="C12" s="141"/>
      <c r="D12" s="30" t="s">
        <v>28</v>
      </c>
      <c r="E12" s="92"/>
      <c r="F12" s="17" t="s">
        <v>28</v>
      </c>
      <c r="G12" s="92"/>
      <c r="H12" s="17" t="s">
        <v>28</v>
      </c>
      <c r="I12" s="92"/>
      <c r="J12" s="17" t="s">
        <v>28</v>
      </c>
      <c r="K12" s="92"/>
      <c r="L12" s="17" t="s">
        <v>28</v>
      </c>
      <c r="M12" s="92"/>
      <c r="N12" s="17" t="s">
        <v>28</v>
      </c>
      <c r="O12" s="92"/>
      <c r="P12" s="17" t="s">
        <v>28</v>
      </c>
      <c r="Q12" s="92">
        <f>SUM(O12,M12,K12,I12,G12,E12)</f>
        <v>0</v>
      </c>
      <c r="S12" s="30" t="s">
        <v>28</v>
      </c>
      <c r="T12" s="34">
        <f>'Schedule B'!T53</f>
        <v>0</v>
      </c>
      <c r="U12" s="31">
        <f>IF(T12=Q12,0,IF(T12&lt;&gt;0,(Q12-T12)/T12,"--"))</f>
        <v>0</v>
      </c>
    </row>
    <row r="13" spans="1:21">
      <c r="D13" s="30"/>
      <c r="E13" s="36"/>
      <c r="F13" s="30"/>
      <c r="G13" s="36"/>
      <c r="H13" s="30"/>
      <c r="I13" s="36"/>
      <c r="J13" s="30"/>
      <c r="K13" s="36"/>
      <c r="L13" s="30"/>
      <c r="M13" s="36"/>
      <c r="N13" s="30"/>
      <c r="O13" s="36"/>
      <c r="P13" s="30"/>
      <c r="Q13" s="36"/>
      <c r="R13" s="17"/>
      <c r="S13" s="30"/>
      <c r="T13" s="36"/>
      <c r="U13" s="36"/>
    </row>
    <row r="14" spans="1:21">
      <c r="A14" s="149" t="s">
        <v>106</v>
      </c>
      <c r="B14" s="149"/>
      <c r="C14" s="150"/>
      <c r="D14" s="32"/>
      <c r="E14" s="36"/>
      <c r="F14" s="32"/>
      <c r="G14" s="36"/>
      <c r="H14" s="32"/>
      <c r="I14" s="36"/>
      <c r="J14" s="32"/>
      <c r="K14" s="36"/>
      <c r="L14" s="32"/>
      <c r="M14" s="36"/>
      <c r="N14" s="32"/>
      <c r="O14" s="36"/>
      <c r="P14" s="32"/>
      <c r="Q14" s="36"/>
      <c r="S14" s="32"/>
      <c r="T14" s="36"/>
      <c r="U14" s="43"/>
    </row>
    <row r="15" spans="1:21">
      <c r="A15" s="3" t="s">
        <v>108</v>
      </c>
      <c r="D15" s="30" t="s">
        <v>28</v>
      </c>
      <c r="E15" s="33"/>
      <c r="F15" s="30" t="s">
        <v>28</v>
      </c>
      <c r="G15" s="33"/>
      <c r="H15" s="30" t="s">
        <v>28</v>
      </c>
      <c r="I15" s="48"/>
      <c r="J15" s="30" t="s">
        <v>28</v>
      </c>
      <c r="K15" s="33"/>
      <c r="L15" s="30" t="s">
        <v>28</v>
      </c>
      <c r="M15" s="33"/>
      <c r="N15" s="30" t="s">
        <v>28</v>
      </c>
      <c r="O15" s="33"/>
      <c r="P15" s="30" t="s">
        <v>28</v>
      </c>
      <c r="Q15" s="34">
        <f t="shared" ref="Q15:Q28" si="0">SUM(O15,M15,K15,I15,G15,E15)</f>
        <v>0</v>
      </c>
      <c r="S15" s="30" t="s">
        <v>28</v>
      </c>
      <c r="T15" s="33"/>
      <c r="U15" s="31">
        <f t="shared" ref="U15:U29" si="1">IF(T15=Q15,0,IF(T15&lt;&gt;0,(Q15-T15)/T15,"--"))</f>
        <v>0</v>
      </c>
    </row>
    <row r="16" spans="1:21">
      <c r="A16" s="3" t="s">
        <v>109</v>
      </c>
      <c r="D16" s="32"/>
      <c r="E16" s="37"/>
      <c r="F16" s="32"/>
      <c r="G16" s="37"/>
      <c r="H16" s="32"/>
      <c r="I16" s="48"/>
      <c r="J16" s="32"/>
      <c r="K16" s="37"/>
      <c r="L16" s="32"/>
      <c r="M16" s="37"/>
      <c r="N16" s="32"/>
      <c r="O16" s="37"/>
      <c r="P16" s="32"/>
      <c r="Q16" s="34">
        <f t="shared" si="0"/>
        <v>0</v>
      </c>
      <c r="S16" s="32"/>
      <c r="T16" s="33"/>
      <c r="U16" s="31">
        <f t="shared" si="1"/>
        <v>0</v>
      </c>
    </row>
    <row r="17" spans="1:21">
      <c r="A17" s="3" t="s">
        <v>110</v>
      </c>
      <c r="D17" s="32"/>
      <c r="E17" s="33"/>
      <c r="G17" s="33"/>
      <c r="I17" s="48"/>
      <c r="K17" s="33"/>
      <c r="M17" s="33"/>
      <c r="O17" s="33"/>
      <c r="Q17" s="34">
        <f t="shared" si="0"/>
        <v>0</v>
      </c>
      <c r="S17" s="32"/>
      <c r="T17" s="33"/>
      <c r="U17" s="31">
        <f t="shared" si="1"/>
        <v>0</v>
      </c>
    </row>
    <row r="18" spans="1:21">
      <c r="A18" s="3" t="s">
        <v>111</v>
      </c>
      <c r="D18" s="32"/>
      <c r="E18" s="37"/>
      <c r="F18" s="32"/>
      <c r="G18" s="37"/>
      <c r="H18" s="32"/>
      <c r="I18" s="48"/>
      <c r="J18" s="32"/>
      <c r="K18" s="37"/>
      <c r="L18" s="32"/>
      <c r="M18" s="33"/>
      <c r="N18" s="32"/>
      <c r="O18" s="33"/>
      <c r="P18" s="32"/>
      <c r="Q18" s="34">
        <f t="shared" si="0"/>
        <v>0</v>
      </c>
      <c r="S18" s="32"/>
      <c r="T18" s="33"/>
      <c r="U18" s="31">
        <f t="shared" si="1"/>
        <v>0</v>
      </c>
    </row>
    <row r="19" spans="1:21">
      <c r="A19" s="3" t="s">
        <v>112</v>
      </c>
      <c r="D19" s="32"/>
      <c r="E19" s="37"/>
      <c r="F19" s="32"/>
      <c r="G19" s="37"/>
      <c r="H19" s="32"/>
      <c r="I19" s="49"/>
      <c r="J19" s="32"/>
      <c r="K19" s="37"/>
      <c r="L19" s="32"/>
      <c r="M19" s="37"/>
      <c r="N19" s="32"/>
      <c r="O19" s="37"/>
      <c r="P19" s="32"/>
      <c r="Q19" s="34">
        <f t="shared" si="0"/>
        <v>0</v>
      </c>
      <c r="S19" s="32"/>
      <c r="T19" s="33"/>
      <c r="U19" s="31">
        <f t="shared" si="1"/>
        <v>0</v>
      </c>
    </row>
    <row r="20" spans="1:21">
      <c r="A20" s="3" t="s">
        <v>113</v>
      </c>
      <c r="D20" s="32"/>
      <c r="E20" s="37"/>
      <c r="F20" s="32"/>
      <c r="G20" s="37"/>
      <c r="H20" s="32"/>
      <c r="I20" s="49"/>
      <c r="J20" s="32"/>
      <c r="K20" s="37"/>
      <c r="L20" s="32"/>
      <c r="M20" s="37"/>
      <c r="N20" s="32"/>
      <c r="O20" s="37"/>
      <c r="P20" s="32"/>
      <c r="Q20" s="34">
        <f t="shared" si="0"/>
        <v>0</v>
      </c>
      <c r="S20" s="32"/>
      <c r="T20" s="33"/>
      <c r="U20" s="31">
        <f t="shared" si="1"/>
        <v>0</v>
      </c>
    </row>
    <row r="21" spans="1:21">
      <c r="A21" s="3" t="s">
        <v>114</v>
      </c>
      <c r="D21" s="32"/>
      <c r="E21" s="37"/>
      <c r="F21" s="32"/>
      <c r="G21" s="37"/>
      <c r="H21" s="32"/>
      <c r="I21" s="49"/>
      <c r="J21" s="32"/>
      <c r="K21" s="37"/>
      <c r="L21" s="32"/>
      <c r="M21" s="37"/>
      <c r="N21" s="32"/>
      <c r="O21" s="37"/>
      <c r="P21" s="32"/>
      <c r="Q21" s="34">
        <f t="shared" si="0"/>
        <v>0</v>
      </c>
      <c r="S21" s="32"/>
      <c r="T21" s="33"/>
      <c r="U21" s="31">
        <f t="shared" si="1"/>
        <v>0</v>
      </c>
    </row>
    <row r="22" spans="1:21">
      <c r="A22" s="3" t="s">
        <v>115</v>
      </c>
      <c r="D22" s="32"/>
      <c r="E22" s="33"/>
      <c r="F22" s="32"/>
      <c r="G22" s="33"/>
      <c r="H22" s="32"/>
      <c r="I22" s="48"/>
      <c r="J22" s="32"/>
      <c r="K22" s="33"/>
      <c r="L22" s="32"/>
      <c r="M22" s="33"/>
      <c r="N22" s="32"/>
      <c r="O22" s="33"/>
      <c r="P22" s="32"/>
      <c r="Q22" s="34">
        <f t="shared" si="0"/>
        <v>0</v>
      </c>
      <c r="S22" s="32"/>
      <c r="T22" s="33"/>
      <c r="U22" s="31">
        <f t="shared" si="1"/>
        <v>0</v>
      </c>
    </row>
    <row r="23" spans="1:21">
      <c r="A23" s="3" t="s">
        <v>116</v>
      </c>
      <c r="D23" s="32"/>
      <c r="E23" s="33"/>
      <c r="G23" s="33"/>
      <c r="H23" s="32"/>
      <c r="I23" s="48"/>
      <c r="J23" s="32"/>
      <c r="K23" s="33"/>
      <c r="L23" s="32"/>
      <c r="M23" s="33"/>
      <c r="N23" s="32"/>
      <c r="O23" s="33"/>
      <c r="P23" s="32"/>
      <c r="Q23" s="34">
        <f t="shared" si="0"/>
        <v>0</v>
      </c>
      <c r="S23" s="32"/>
      <c r="T23" s="33"/>
      <c r="U23" s="31">
        <f t="shared" si="1"/>
        <v>0</v>
      </c>
    </row>
    <row r="24" spans="1:21">
      <c r="A24" s="3" t="s">
        <v>117</v>
      </c>
      <c r="D24" s="32"/>
      <c r="E24" s="33"/>
      <c r="G24" s="33"/>
      <c r="H24" s="32"/>
      <c r="I24" s="48"/>
      <c r="J24" s="32"/>
      <c r="K24" s="33"/>
      <c r="L24" s="32"/>
      <c r="M24" s="33"/>
      <c r="N24" s="32"/>
      <c r="O24" s="33"/>
      <c r="P24" s="32"/>
      <c r="Q24" s="34">
        <f t="shared" si="0"/>
        <v>0</v>
      </c>
      <c r="S24" s="32"/>
      <c r="T24" s="33"/>
      <c r="U24" s="31">
        <f t="shared" si="1"/>
        <v>0</v>
      </c>
    </row>
    <row r="25" spans="1:21">
      <c r="A25" s="3" t="s">
        <v>118</v>
      </c>
      <c r="D25" s="32"/>
      <c r="E25" s="33"/>
      <c r="G25" s="33"/>
      <c r="H25" s="32"/>
      <c r="I25" s="48"/>
      <c r="J25" s="32"/>
      <c r="K25" s="33"/>
      <c r="L25" s="32"/>
      <c r="M25" s="33"/>
      <c r="N25" s="32"/>
      <c r="O25" s="33"/>
      <c r="P25" s="32"/>
      <c r="Q25" s="34">
        <f t="shared" si="0"/>
        <v>0</v>
      </c>
      <c r="S25" s="32"/>
      <c r="T25" s="33"/>
      <c r="U25" s="31">
        <f t="shared" si="1"/>
        <v>0</v>
      </c>
    </row>
    <row r="26" spans="1:21">
      <c r="A26" s="3" t="s">
        <v>119</v>
      </c>
      <c r="D26" s="32"/>
      <c r="E26" s="37"/>
      <c r="F26" s="32"/>
      <c r="G26" s="37"/>
      <c r="H26" s="32"/>
      <c r="I26" s="49"/>
      <c r="J26" s="32"/>
      <c r="K26" s="37"/>
      <c r="L26" s="32"/>
      <c r="M26" s="37"/>
      <c r="N26" s="32"/>
      <c r="O26" s="37"/>
      <c r="P26" s="32"/>
      <c r="Q26" s="34">
        <f t="shared" si="0"/>
        <v>0</v>
      </c>
      <c r="S26" s="32"/>
      <c r="T26" s="37"/>
      <c r="U26" s="31">
        <f t="shared" si="1"/>
        <v>0</v>
      </c>
    </row>
    <row r="27" spans="1:21" ht="14.15" customHeight="1">
      <c r="A27" s="149" t="s">
        <v>120</v>
      </c>
      <c r="B27" s="149"/>
      <c r="C27" s="150"/>
      <c r="D27" s="32"/>
      <c r="E27" s="37"/>
      <c r="F27" s="32"/>
      <c r="G27" s="37"/>
      <c r="H27" s="32"/>
      <c r="I27" s="49"/>
      <c r="J27" s="32"/>
      <c r="K27" s="37"/>
      <c r="L27" s="32"/>
      <c r="M27" s="37"/>
      <c r="N27" s="32"/>
      <c r="O27" s="37"/>
      <c r="P27" s="32"/>
      <c r="Q27" s="74">
        <f t="shared" si="0"/>
        <v>0</v>
      </c>
      <c r="S27" s="32"/>
      <c r="T27" s="37"/>
      <c r="U27" s="78">
        <f t="shared" si="1"/>
        <v>0</v>
      </c>
    </row>
    <row r="28" spans="1:21">
      <c r="A28" s="3" t="s">
        <v>121</v>
      </c>
      <c r="D28" s="32"/>
      <c r="E28" s="50"/>
      <c r="F28" s="32"/>
      <c r="G28" s="50"/>
      <c r="H28" s="32"/>
      <c r="I28" s="51"/>
      <c r="J28" s="32"/>
      <c r="K28" s="50"/>
      <c r="L28" s="32"/>
      <c r="M28" s="50"/>
      <c r="N28" s="32"/>
      <c r="O28" s="50"/>
      <c r="P28" s="32"/>
      <c r="Q28" s="34">
        <f t="shared" si="0"/>
        <v>0</v>
      </c>
      <c r="S28" s="32"/>
      <c r="T28" s="50"/>
      <c r="U28" s="31">
        <f t="shared" si="1"/>
        <v>0</v>
      </c>
    </row>
    <row r="29" spans="1:21" ht="14.5" thickBot="1">
      <c r="B29" s="117" t="s">
        <v>122</v>
      </c>
      <c r="C29" s="142"/>
      <c r="D29" s="45" t="s">
        <v>28</v>
      </c>
      <c r="E29" s="46">
        <f>SUM(E15:E28)</f>
        <v>0</v>
      </c>
      <c r="F29" s="45" t="s">
        <v>28</v>
      </c>
      <c r="G29" s="46">
        <f>SUM(G15:G28)</f>
        <v>0</v>
      </c>
      <c r="H29" s="45" t="s">
        <v>28</v>
      </c>
      <c r="I29" s="52">
        <f>SUM(I15:I28)</f>
        <v>0</v>
      </c>
      <c r="J29" s="45" t="s">
        <v>28</v>
      </c>
      <c r="K29" s="46">
        <f>SUM(K15:K28)</f>
        <v>0</v>
      </c>
      <c r="L29" s="45" t="s">
        <v>28</v>
      </c>
      <c r="M29" s="46">
        <f>SUM(M15:M28)</f>
        <v>0</v>
      </c>
      <c r="N29" s="45" t="s">
        <v>28</v>
      </c>
      <c r="O29" s="46">
        <f>SUM(O15:O28)</f>
        <v>0</v>
      </c>
      <c r="P29" s="45" t="s">
        <v>28</v>
      </c>
      <c r="Q29" s="46">
        <f>SUM(Q15:Q28)</f>
        <v>0</v>
      </c>
      <c r="R29" s="43"/>
      <c r="S29" s="45" t="s">
        <v>28</v>
      </c>
      <c r="T29" s="46">
        <f>SUM(T15:T28)</f>
        <v>0</v>
      </c>
      <c r="U29" s="47">
        <f t="shared" si="1"/>
        <v>0</v>
      </c>
    </row>
    <row r="30" spans="1:21" ht="14.5" thickTop="1"/>
    <row r="31" spans="1:21">
      <c r="D31" s="17"/>
      <c r="F31" s="17"/>
      <c r="H31" s="17"/>
      <c r="J31" s="17"/>
      <c r="L31" s="17"/>
      <c r="P31" s="17"/>
      <c r="S31" s="17"/>
    </row>
    <row r="32" spans="1:21">
      <c r="A32" s="9"/>
    </row>
    <row r="34" spans="2:19">
      <c r="D34" s="17"/>
      <c r="F34" s="17"/>
      <c r="H34" s="17"/>
      <c r="J34" s="17"/>
      <c r="L34" s="17"/>
      <c r="P34" s="17"/>
      <c r="S34" s="17"/>
    </row>
    <row r="37" spans="2:19">
      <c r="B37" s="117"/>
      <c r="C37" s="117"/>
    </row>
    <row r="38" spans="2:19">
      <c r="B38" s="117"/>
      <c r="C38" s="117"/>
    </row>
    <row r="39" spans="2:19">
      <c r="B39" s="9"/>
      <c r="D39" s="17"/>
      <c r="E39" s="17"/>
      <c r="F39" s="17"/>
      <c r="H39" s="17"/>
      <c r="J39" s="17"/>
      <c r="L39" s="17"/>
      <c r="P39" s="17"/>
      <c r="S39" s="17"/>
    </row>
  </sheetData>
  <sheetProtection sheet="1" selectLockedCells="1"/>
  <mergeCells count="38">
    <mergeCell ref="B29:C29"/>
    <mergeCell ref="B37:C38"/>
    <mergeCell ref="J10:K10"/>
    <mergeCell ref="L10:M10"/>
    <mergeCell ref="S9:T9"/>
    <mergeCell ref="D10:E10"/>
    <mergeCell ref="F10:G10"/>
    <mergeCell ref="H10:I10"/>
    <mergeCell ref="A11:C12"/>
    <mergeCell ref="D9:E9"/>
    <mergeCell ref="F9:G9"/>
    <mergeCell ref="H9:I9"/>
    <mergeCell ref="J9:K9"/>
    <mergeCell ref="L9:M9"/>
    <mergeCell ref="A14:C14"/>
    <mergeCell ref="A27:C27"/>
    <mergeCell ref="D8:E8"/>
    <mergeCell ref="F8:G8"/>
    <mergeCell ref="H8:I8"/>
    <mergeCell ref="J8:K8"/>
    <mergeCell ref="L8:M8"/>
    <mergeCell ref="P8:Q8"/>
    <mergeCell ref="S8:T8"/>
    <mergeCell ref="N9:O9"/>
    <mergeCell ref="P10:Q10"/>
    <mergeCell ref="S10:T10"/>
    <mergeCell ref="P9:Q9"/>
    <mergeCell ref="N10:O10"/>
    <mergeCell ref="N8:O8"/>
    <mergeCell ref="D7:I7"/>
    <mergeCell ref="A1:U1"/>
    <mergeCell ref="A2:U2"/>
    <mergeCell ref="A3:U3"/>
    <mergeCell ref="A4:U4"/>
    <mergeCell ref="J7:M7"/>
    <mergeCell ref="N7:O7"/>
    <mergeCell ref="P7:Q7"/>
    <mergeCell ref="S7:T7"/>
  </mergeCells>
  <hyperlinks>
    <hyperlink ref="A4:U4" location="SchCTitle" display="EXPENDITURES AND OTHER OUTFLOWS" xr:uid="{F57F16F0-2127-4522-B2A9-03E3C11A4304}"/>
    <hyperlink ref="A11:C12" location="SchCTotalResour" display="Total resources available for the budget year (from Schedule B)" xr:uid="{4F204447-0C3B-4177-ADB0-7B1B6BE8F470}"/>
    <hyperlink ref="A27" location="C_PropertyTax" display="Excessive property tax valuation judgments " xr:uid="{4152A3DA-4E5A-4BC5-8E41-308D0ADA04CD}"/>
    <hyperlink ref="A14:C14" location="SchCOtherOutflows" display="Expenditures and other outflows" xr:uid="{2EB2C498-4A94-45D8-BF60-1A2AF14BE858}"/>
  </hyperlinks>
  <pageMargins left="0.18791666666666701" right="0.25" top="0.36729166666666702" bottom="0.5" header="0.3" footer="0.3"/>
  <pageSetup scale="82" fitToHeight="0" orientation="landscape" r:id="rId1"/>
  <headerFooter>
    <oddFooter>&amp;L&amp;"Arial,Bold"&amp;8Revised 6/23-Arizona Auditor General&amp;C&amp;"Arial,Bold"&amp;8Schedule 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71AB-947F-431F-80A7-62DC97A64C2A}">
  <sheetPr>
    <pageSetUpPr fitToPage="1"/>
  </sheetPr>
  <dimension ref="A1:G25"/>
  <sheetViews>
    <sheetView showGridLines="0" zoomScale="110" zoomScaleNormal="110" workbookViewId="0">
      <selection activeCell="C1" sqref="C1"/>
    </sheetView>
  </sheetViews>
  <sheetFormatPr defaultColWidth="9.1796875" defaultRowHeight="12.5"/>
  <cols>
    <col min="1" max="1" width="10.453125" style="66" customWidth="1"/>
    <col min="2" max="2" width="17.453125" style="66" customWidth="1"/>
    <col min="3" max="3" width="53.54296875" style="67" customWidth="1"/>
    <col min="4" max="4" width="18.81640625" style="68" customWidth="1"/>
    <col min="5" max="5" width="13.453125" style="63" customWidth="1"/>
    <col min="6" max="6" width="54.54296875" style="63" customWidth="1"/>
    <col min="7" max="7" width="39.453125" style="63" customWidth="1"/>
    <col min="8" max="16384" width="9.1796875" style="63"/>
  </cols>
  <sheetData>
    <row r="1" spans="1:7" ht="13">
      <c r="A1" s="62" t="s">
        <v>123</v>
      </c>
      <c r="B1" s="62" t="s">
        <v>124</v>
      </c>
      <c r="C1" s="106" t="s">
        <v>125</v>
      </c>
      <c r="D1" s="62" t="s">
        <v>126</v>
      </c>
    </row>
    <row r="2" spans="1:7" ht="37.5">
      <c r="A2" s="7" t="s">
        <v>125</v>
      </c>
      <c r="B2" s="94" t="s">
        <v>127</v>
      </c>
      <c r="C2" s="94" t="s">
        <v>128</v>
      </c>
      <c r="D2" s="65" t="s">
        <v>129</v>
      </c>
    </row>
    <row r="3" spans="1:7" ht="50">
      <c r="A3" s="7" t="s">
        <v>125</v>
      </c>
      <c r="B3" s="94" t="s">
        <v>127</v>
      </c>
      <c r="C3" s="94" t="s">
        <v>130</v>
      </c>
      <c r="D3" s="64"/>
    </row>
    <row r="4" spans="1:7" ht="43" customHeight="1">
      <c r="A4" s="7" t="s">
        <v>125</v>
      </c>
      <c r="B4" s="94" t="s">
        <v>127</v>
      </c>
      <c r="C4" s="94" t="s">
        <v>131</v>
      </c>
      <c r="D4" s="64"/>
    </row>
    <row r="5" spans="1:7" ht="46.5" customHeight="1">
      <c r="A5" s="7" t="s">
        <v>132</v>
      </c>
      <c r="B5" s="94" t="s">
        <v>59</v>
      </c>
      <c r="C5" s="94" t="s">
        <v>133</v>
      </c>
      <c r="D5" s="64"/>
    </row>
    <row r="6" spans="1:7" ht="75">
      <c r="A6" s="7" t="s">
        <v>134</v>
      </c>
      <c r="B6" s="94" t="s">
        <v>18</v>
      </c>
      <c r="C6" s="94" t="s">
        <v>135</v>
      </c>
      <c r="D6" s="64"/>
    </row>
    <row r="7" spans="1:7" ht="53.5" customHeight="1">
      <c r="A7" s="7" t="s">
        <v>134</v>
      </c>
      <c r="B7" s="94" t="s">
        <v>136</v>
      </c>
      <c r="C7" s="94" t="s">
        <v>137</v>
      </c>
      <c r="D7" s="64"/>
    </row>
    <row r="8" spans="1:7" ht="53.5" customHeight="1">
      <c r="A8" s="7" t="s">
        <v>134</v>
      </c>
      <c r="B8" s="94" t="s">
        <v>138</v>
      </c>
      <c r="C8" s="94" t="s">
        <v>139</v>
      </c>
      <c r="D8" s="65" t="s">
        <v>129</v>
      </c>
    </row>
    <row r="9" spans="1:7" ht="55" customHeight="1">
      <c r="A9" s="7" t="s">
        <v>134</v>
      </c>
      <c r="B9" s="94" t="s">
        <v>140</v>
      </c>
      <c r="C9" s="94" t="s">
        <v>141</v>
      </c>
      <c r="D9" s="64"/>
    </row>
    <row r="10" spans="1:7" ht="43.5" customHeight="1">
      <c r="A10" s="7" t="s">
        <v>142</v>
      </c>
      <c r="B10" s="94" t="s">
        <v>56</v>
      </c>
      <c r="C10" s="94" t="s">
        <v>143</v>
      </c>
      <c r="D10" s="64"/>
    </row>
    <row r="11" spans="1:7" ht="43.5" customHeight="1">
      <c r="A11" s="152" t="s">
        <v>142</v>
      </c>
      <c r="B11" s="158" t="s">
        <v>144</v>
      </c>
      <c r="C11" s="156" t="s">
        <v>170</v>
      </c>
      <c r="D11" s="98" t="s">
        <v>145</v>
      </c>
    </row>
    <row r="12" spans="1:7" ht="268.5" customHeight="1">
      <c r="A12" s="153"/>
      <c r="B12" s="159"/>
      <c r="C12" s="157"/>
      <c r="D12" s="65" t="s">
        <v>146</v>
      </c>
      <c r="E12" s="151"/>
      <c r="F12" s="97"/>
      <c r="G12" s="95"/>
    </row>
    <row r="13" spans="1:7" ht="44.5" customHeight="1">
      <c r="A13" s="7" t="s">
        <v>142</v>
      </c>
      <c r="B13" s="94" t="s">
        <v>82</v>
      </c>
      <c r="C13" s="94" t="s">
        <v>147</v>
      </c>
      <c r="D13" s="64"/>
      <c r="E13" s="151"/>
    </row>
    <row r="14" spans="1:7" ht="29.5" customHeight="1">
      <c r="A14" s="7" t="s">
        <v>142</v>
      </c>
      <c r="B14" s="94" t="s">
        <v>148</v>
      </c>
      <c r="C14" s="94" t="s">
        <v>149</v>
      </c>
      <c r="D14" s="64"/>
    </row>
    <row r="15" spans="1:7" ht="254.15" customHeight="1">
      <c r="A15" s="7" t="s">
        <v>142</v>
      </c>
      <c r="B15" s="94" t="s">
        <v>150</v>
      </c>
      <c r="C15" s="94" t="s">
        <v>151</v>
      </c>
      <c r="D15" s="64"/>
    </row>
    <row r="16" spans="1:7" ht="71.5" customHeight="1">
      <c r="A16" s="7" t="s">
        <v>142</v>
      </c>
      <c r="B16" s="94" t="s">
        <v>152</v>
      </c>
      <c r="C16" s="94" t="s">
        <v>153</v>
      </c>
      <c r="D16" s="64"/>
    </row>
    <row r="17" spans="1:4" ht="86.5" customHeight="1">
      <c r="A17" s="7" t="s">
        <v>142</v>
      </c>
      <c r="B17" s="94" t="s">
        <v>154</v>
      </c>
      <c r="C17" s="94" t="s">
        <v>155</v>
      </c>
      <c r="D17" s="64"/>
    </row>
    <row r="18" spans="1:4" ht="32.15" customHeight="1">
      <c r="A18" s="7" t="s">
        <v>142</v>
      </c>
      <c r="B18" s="94" t="s">
        <v>156</v>
      </c>
      <c r="C18" s="94" t="s">
        <v>157</v>
      </c>
      <c r="D18" s="64"/>
    </row>
    <row r="19" spans="1:4" ht="37.5">
      <c r="A19" s="7" t="s">
        <v>142</v>
      </c>
      <c r="B19" s="94" t="s">
        <v>158</v>
      </c>
      <c r="C19" s="94" t="s">
        <v>159</v>
      </c>
      <c r="D19" s="64"/>
    </row>
    <row r="20" spans="1:4" ht="130.5" customHeight="1">
      <c r="A20" s="107" t="s">
        <v>142</v>
      </c>
      <c r="B20" s="108" t="s">
        <v>167</v>
      </c>
      <c r="C20" s="108" t="s">
        <v>168</v>
      </c>
      <c r="D20" s="64"/>
    </row>
    <row r="21" spans="1:4" ht="28" customHeight="1">
      <c r="A21" s="7" t="s">
        <v>160</v>
      </c>
      <c r="B21" s="94" t="s">
        <v>106</v>
      </c>
      <c r="C21" s="94" t="s">
        <v>161</v>
      </c>
      <c r="D21" s="64"/>
    </row>
    <row r="22" spans="1:4" ht="56.15" customHeight="1">
      <c r="A22" s="7" t="s">
        <v>160</v>
      </c>
      <c r="B22" s="94" t="s">
        <v>105</v>
      </c>
      <c r="C22" s="94" t="s">
        <v>162</v>
      </c>
      <c r="D22" s="64"/>
    </row>
    <row r="23" spans="1:4" ht="71.5" customHeight="1">
      <c r="A23" s="7" t="s">
        <v>160</v>
      </c>
      <c r="B23" s="94" t="s">
        <v>106</v>
      </c>
      <c r="C23" s="94" t="s">
        <v>163</v>
      </c>
      <c r="D23" s="64"/>
    </row>
    <row r="24" spans="1:4">
      <c r="A24" s="152" t="s">
        <v>160</v>
      </c>
      <c r="B24" s="154" t="s">
        <v>120</v>
      </c>
      <c r="C24" s="154" t="s">
        <v>164</v>
      </c>
      <c r="D24" s="65" t="s">
        <v>165</v>
      </c>
    </row>
    <row r="25" spans="1:4" ht="28" customHeight="1">
      <c r="A25" s="153"/>
      <c r="B25" s="155"/>
      <c r="C25" s="155"/>
      <c r="D25" s="65" t="s">
        <v>166</v>
      </c>
    </row>
  </sheetData>
  <sheetProtection sheet="1" objects="1" scenarios="1"/>
  <autoFilter ref="D1:D25" xr:uid="{4BDC71AB-947F-431F-80A7-62DC97A64C2A}"/>
  <mergeCells count="7">
    <mergeCell ref="E12:E13"/>
    <mergeCell ref="A24:A25"/>
    <mergeCell ref="B24:B25"/>
    <mergeCell ref="C24:C25"/>
    <mergeCell ref="C11:C12"/>
    <mergeCell ref="B11:B12"/>
    <mergeCell ref="A11:A12"/>
  </mergeCells>
  <hyperlinks>
    <hyperlink ref="D2" r:id="rId1" xr:uid="{09D3CB81-7636-4E6D-859D-9B7A2FE7860D}"/>
    <hyperlink ref="D8" r:id="rId2" xr:uid="{DF8E3A55-A367-4922-9D94-550F0A82C546}"/>
    <hyperlink ref="D25" r:id="rId3" display="§42-16214" xr:uid="{888C7DA8-1017-454B-A84A-0B8D3A2E6E71}"/>
    <hyperlink ref="D24" r:id="rId4" display="§42-16213" xr:uid="{E86E81D7-57DB-42E1-873B-8E4B2338F883}"/>
    <hyperlink ref="D12" r:id="rId5" xr:uid="{6B6CC4EE-C1F6-4DDD-84B0-2F24BA98AB61}"/>
    <hyperlink ref="D11" r:id="rId6" xr:uid="{895334A0-72FD-473E-8306-6293D3912B84}"/>
  </hyperlinks>
  <pageMargins left="0.25" right="0.15625" top="0.5" bottom="0.5" header="0.3" footer="0.3"/>
  <pageSetup scale="90" fitToHeight="0" orientation="portrait" r:id="rId7"/>
  <headerFooter>
    <oddFooter>&amp;L&amp;"Arial,Regular"&amp;8Revised 6/23-Arizona Auditor General</oddFooter>
  </headerFooter>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7228A55A801A489E776EB15EF706D9" ma:contentTypeVersion="2" ma:contentTypeDescription="Create a new document." ma:contentTypeScope="" ma:versionID="92ebc021ccb3bfc7158bafecae7a4bb3">
  <xsd:schema xmlns:xsd="http://www.w3.org/2001/XMLSchema" xmlns:xs="http://www.w3.org/2001/XMLSchema" xmlns:p="http://schemas.microsoft.com/office/2006/metadata/properties" xmlns:ns2="34847e17-9b48-4439-9532-6dd570ed04f1" targetNamespace="http://schemas.microsoft.com/office/2006/metadata/properties" ma:root="true" ma:fieldsID="3130108f7d615d4f9a1769b1e173c58a" ns2:_="">
    <xsd:import namespace="34847e17-9b48-4439-9532-6dd570ed04f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47e17-9b48-4439-9532-6dd570ed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E6ED81-0B24-4570-92D5-694F0FFB3D17}">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34847e17-9b48-4439-9532-6dd570ed04f1"/>
    <ds:schemaRef ds:uri="http://www.w3.org/XML/1998/namespace"/>
  </ds:schemaRefs>
</ds:datastoreItem>
</file>

<file path=customXml/itemProps2.xml><?xml version="1.0" encoding="utf-8"?>
<ds:datastoreItem xmlns:ds="http://schemas.openxmlformats.org/officeDocument/2006/customXml" ds:itemID="{58C79EBB-66EA-4F5B-A18D-3BCF14BF4833}">
  <ds:schemaRefs>
    <ds:schemaRef ds:uri="http://schemas.microsoft.com/sharepoint/v3/contenttype/forms"/>
  </ds:schemaRefs>
</ds:datastoreItem>
</file>

<file path=customXml/itemProps3.xml><?xml version="1.0" encoding="utf-8"?>
<ds:datastoreItem xmlns:ds="http://schemas.openxmlformats.org/officeDocument/2006/customXml" ds:itemID="{5C4653A3-3233-421A-89E8-0A23DAA20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47e17-9b48-4439-9532-6dd570ed04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Cover</vt:lpstr>
      <vt:lpstr>Title Page</vt:lpstr>
      <vt:lpstr>Schedule A</vt:lpstr>
      <vt:lpstr>Schedule B</vt:lpstr>
      <vt:lpstr>Schedule C</vt:lpstr>
      <vt:lpstr>Instructions</vt:lpstr>
      <vt:lpstr>'Schedule C'!_GoBack</vt:lpstr>
      <vt:lpstr>C_</vt:lpstr>
      <vt:lpstr>C_Prop_tax</vt:lpstr>
      <vt:lpstr>C_PropertyTax</vt:lpstr>
      <vt:lpstr>GenRequ1</vt:lpstr>
      <vt:lpstr>GenRequ2</vt:lpstr>
      <vt:lpstr>'Schedule B'!Include_restricted_amounts_on_deposit_with_the_ASRS_for_the_Contribution_Prepayment_Program_to_fund_furture_retirement_contribution_payments.</vt:lpstr>
      <vt:lpstr>Include_restricted_reserves_from_federal_or_State_grants_or_scholarship_reserves_restricted_by_external_third_parties.</vt:lpstr>
      <vt:lpstr>InstructionsInstructions</vt:lpstr>
      <vt:lpstr>Cover!Print_Area</vt:lpstr>
      <vt:lpstr>'Title Page'!Print_Area</vt:lpstr>
      <vt:lpstr>Prop_tax</vt:lpstr>
      <vt:lpstr>SchAAmountsPerc</vt:lpstr>
      <vt:lpstr>SchABalances</vt:lpstr>
      <vt:lpstr>SchAComp</vt:lpstr>
      <vt:lpstr>SchAFTSE</vt:lpstr>
      <vt:lpstr>SchATax</vt:lpstr>
      <vt:lpstr>SchATitle</vt:lpstr>
      <vt:lpstr>SchBASRS</vt:lpstr>
      <vt:lpstr>SchBBalances</vt:lpstr>
      <vt:lpstr>SchBDebt</vt:lpstr>
      <vt:lpstr>SchBFutureCap</vt:lpstr>
      <vt:lpstr>SchBGrant</vt:lpstr>
      <vt:lpstr>SchBReserves</vt:lpstr>
      <vt:lpstr>SchBStability</vt:lpstr>
      <vt:lpstr>SchBTitle</vt:lpstr>
      <vt:lpstr>SchBTransfers</vt:lpstr>
      <vt:lpstr>SchCOtherOutflows</vt:lpstr>
      <vt:lpstr>SchCTitle</vt:lpstr>
      <vt:lpstr>SchCTotalResour</vt:lpstr>
      <vt:lpstr>StateAppropriation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2021-04-12T14:12:11Z</dcterms:created>
  <dcterms:modified xsi:type="dcterms:W3CDTF">2023-06-05T19:38:05Z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0x0101006F7228A55A801A489E776EB15EF706D9</vt:lpwstr>
  </property>
  <property fmtid="{D5CDD505-2E9C-101B-9397-08002B2CF9AE}" pid="3" name="tax" linkTarget="Prop_tax">
    <vt:lpwstr>C</vt:lpwstr>
  </property>
</Properties>
</file>